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abian\Documents\RG Rotation\Rohrwallregatta\71. RRR 2025\"/>
    </mc:Choice>
  </mc:AlternateContent>
  <xr:revisionPtr revIDLastSave="0" documentId="13_ncr:1_{6F630507-9753-4B56-81E5-49D56CDC122A}" xr6:coauthVersionLast="47" xr6:coauthVersionMax="47" xr10:uidLastSave="{00000000-0000-0000-0000-000000000000}"/>
  <bookViews>
    <workbookView xWindow="-120" yWindow="-120" windowWidth="25440" windowHeight="15390" xr2:uid="{1D4B12D3-25C4-443D-A27A-C3B0D58EC0F5}"/>
  </bookViews>
  <sheets>
    <sheet name="Ausschreibung" sheetId="1" r:id="rId1"/>
    <sheet name="Meldegeldübersicht" sheetId="8" r:id="rId2"/>
    <sheet name="BLOCK I Re. 1- 7, A, 8- 11" sheetId="2" r:id="rId3"/>
    <sheet name="BLOCK II Re. 12- 23" sheetId="4" r:id="rId4"/>
    <sheet name="BLOCK III Re. B, 24- 33" sheetId="5" r:id="rId5"/>
    <sheet name="BLOCK IV Re. 34- 46" sheetId="6" r:id="rId6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8" l="1"/>
  <c r="G91" i="5"/>
  <c r="G7" i="5"/>
  <c r="G6" i="5"/>
  <c r="G5" i="5"/>
  <c r="G4" i="5"/>
  <c r="G3" i="5"/>
  <c r="G63" i="2"/>
  <c r="G62" i="2"/>
  <c r="G61" i="2"/>
  <c r="G60" i="2"/>
  <c r="G59" i="2"/>
  <c r="G22" i="8"/>
  <c r="G95" i="6"/>
  <c r="G94" i="6"/>
  <c r="G93" i="6"/>
  <c r="G92" i="6"/>
  <c r="G91" i="6"/>
  <c r="G23" i="6"/>
  <c r="G22" i="6"/>
  <c r="G21" i="6"/>
  <c r="G20" i="6"/>
  <c r="G19" i="6"/>
  <c r="G98" i="4"/>
  <c r="G87" i="4"/>
  <c r="G86" i="4"/>
  <c r="G85" i="4"/>
  <c r="G84" i="4"/>
  <c r="G83" i="4"/>
  <c r="G87" i="2"/>
  <c r="G86" i="2"/>
  <c r="G85" i="2"/>
  <c r="G84" i="2"/>
  <c r="G83" i="2"/>
  <c r="G101" i="6"/>
  <c r="G103" i="6"/>
  <c r="G99" i="6"/>
  <c r="G84" i="6"/>
  <c r="G85" i="6"/>
  <c r="G86" i="6"/>
  <c r="G87" i="6"/>
  <c r="G83" i="6"/>
  <c r="G76" i="6"/>
  <c r="G77" i="6"/>
  <c r="G78" i="6"/>
  <c r="G79" i="6"/>
  <c r="G75" i="6"/>
  <c r="G68" i="6"/>
  <c r="G69" i="6"/>
  <c r="G70" i="6"/>
  <c r="G71" i="6"/>
  <c r="G67" i="6"/>
  <c r="G60" i="6"/>
  <c r="G61" i="6"/>
  <c r="G62" i="6"/>
  <c r="G63" i="6"/>
  <c r="G59" i="6"/>
  <c r="G52" i="6"/>
  <c r="G53" i="6"/>
  <c r="G54" i="6"/>
  <c r="G55" i="6"/>
  <c r="G51" i="6"/>
  <c r="G44" i="6"/>
  <c r="G45" i="6"/>
  <c r="G46" i="6"/>
  <c r="G47" i="6"/>
  <c r="G43" i="6"/>
  <c r="G36" i="6"/>
  <c r="G37" i="6"/>
  <c r="G38" i="6"/>
  <c r="G39" i="6"/>
  <c r="G35" i="6"/>
  <c r="G28" i="6"/>
  <c r="G29" i="6"/>
  <c r="G30" i="6"/>
  <c r="G31" i="6"/>
  <c r="G27" i="6"/>
  <c r="G12" i="6"/>
  <c r="G13" i="6"/>
  <c r="G14" i="6"/>
  <c r="G15" i="6"/>
  <c r="G11" i="6"/>
  <c r="G4" i="6"/>
  <c r="G5" i="6"/>
  <c r="G6" i="6"/>
  <c r="G7" i="6"/>
  <c r="G3" i="6"/>
  <c r="G107" i="6" s="1"/>
  <c r="G85" i="5"/>
  <c r="G86" i="5"/>
  <c r="G87" i="5"/>
  <c r="G88" i="5"/>
  <c r="G84" i="5"/>
  <c r="G77" i="5"/>
  <c r="G79" i="5"/>
  <c r="G75" i="5"/>
  <c r="G68" i="5"/>
  <c r="G69" i="5"/>
  <c r="G70" i="5"/>
  <c r="G71" i="5"/>
  <c r="G67" i="5"/>
  <c r="G60" i="5"/>
  <c r="G61" i="5"/>
  <c r="G62" i="5"/>
  <c r="G63" i="5"/>
  <c r="G59" i="5"/>
  <c r="G52" i="5"/>
  <c r="G53" i="5"/>
  <c r="G54" i="5"/>
  <c r="G55" i="5"/>
  <c r="G51" i="5"/>
  <c r="G44" i="5"/>
  <c r="G45" i="5"/>
  <c r="G46" i="5"/>
  <c r="G47" i="5"/>
  <c r="G43" i="5"/>
  <c r="G36" i="5"/>
  <c r="G37" i="5"/>
  <c r="G38" i="5"/>
  <c r="G39" i="5"/>
  <c r="G35" i="5"/>
  <c r="G28" i="5"/>
  <c r="G29" i="5"/>
  <c r="G30" i="5"/>
  <c r="G31" i="5"/>
  <c r="G27" i="5"/>
  <c r="G20" i="5"/>
  <c r="G21" i="5"/>
  <c r="G22" i="5"/>
  <c r="G23" i="5"/>
  <c r="G19" i="5"/>
  <c r="G12" i="5"/>
  <c r="G13" i="5"/>
  <c r="G14" i="5"/>
  <c r="G15" i="5"/>
  <c r="G11" i="5"/>
  <c r="G92" i="4"/>
  <c r="G93" i="4"/>
  <c r="G94" i="4"/>
  <c r="G95" i="4"/>
  <c r="G91" i="4"/>
  <c r="G76" i="4"/>
  <c r="G77" i="4"/>
  <c r="G78" i="4"/>
  <c r="G79" i="4"/>
  <c r="G75" i="4"/>
  <c r="G68" i="4"/>
  <c r="G69" i="4"/>
  <c r="G70" i="4"/>
  <c r="G71" i="4"/>
  <c r="G67" i="4"/>
  <c r="G61" i="4"/>
  <c r="G62" i="4"/>
  <c r="G63" i="4"/>
  <c r="G64" i="4"/>
  <c r="G60" i="4"/>
  <c r="G53" i="4"/>
  <c r="G55" i="4"/>
  <c r="G51" i="4"/>
  <c r="G44" i="4"/>
  <c r="G45" i="4"/>
  <c r="G46" i="4"/>
  <c r="G47" i="4"/>
  <c r="G43" i="4"/>
  <c r="G36" i="4"/>
  <c r="G37" i="4"/>
  <c r="G38" i="4"/>
  <c r="G39" i="4"/>
  <c r="G35" i="4"/>
  <c r="G29" i="4"/>
  <c r="G30" i="4"/>
  <c r="G31" i="4"/>
  <c r="G32" i="4"/>
  <c r="G28" i="4"/>
  <c r="G21" i="4"/>
  <c r="G22" i="4"/>
  <c r="G23" i="4"/>
  <c r="G24" i="4"/>
  <c r="G20" i="4"/>
  <c r="G13" i="4"/>
  <c r="G14" i="4"/>
  <c r="G15" i="4"/>
  <c r="G16" i="4"/>
  <c r="G12" i="4"/>
  <c r="G5" i="4"/>
  <c r="G7" i="4"/>
  <c r="G3" i="4"/>
  <c r="G92" i="2"/>
  <c r="G93" i="2"/>
  <c r="G94" i="2"/>
  <c r="G95" i="2"/>
  <c r="G91" i="2"/>
  <c r="G76" i="2"/>
  <c r="G77" i="2"/>
  <c r="G78" i="2"/>
  <c r="G79" i="2"/>
  <c r="G75" i="2"/>
  <c r="G68" i="2"/>
  <c r="G69" i="2"/>
  <c r="G70" i="2"/>
  <c r="G71" i="2"/>
  <c r="G67" i="2"/>
  <c r="G52" i="2"/>
  <c r="G53" i="2"/>
  <c r="G54" i="2"/>
  <c r="G55" i="2"/>
  <c r="G51" i="2"/>
  <c r="G44" i="2"/>
  <c r="G45" i="2"/>
  <c r="G46" i="2"/>
  <c r="G47" i="2"/>
  <c r="G43" i="2"/>
  <c r="G36" i="2"/>
  <c r="G37" i="2"/>
  <c r="G38" i="2"/>
  <c r="G39" i="2"/>
  <c r="G35" i="2"/>
  <c r="G28" i="2"/>
  <c r="G29" i="2"/>
  <c r="G30" i="2"/>
  <c r="G31" i="2"/>
  <c r="G27" i="2"/>
  <c r="G20" i="2"/>
  <c r="G21" i="2"/>
  <c r="G22" i="2"/>
  <c r="G23" i="2"/>
  <c r="G19" i="2"/>
  <c r="G12" i="2"/>
  <c r="G13" i="2"/>
  <c r="G14" i="2"/>
  <c r="G15" i="2"/>
  <c r="G11" i="2"/>
  <c r="G7" i="2"/>
  <c r="G4" i="2"/>
  <c r="G5" i="2"/>
  <c r="G6" i="2"/>
  <c r="G3" i="2"/>
  <c r="G97" i="2" s="1"/>
  <c r="G47" i="8" l="1"/>
  <c r="G35" i="8"/>
  <c r="G54" i="8" l="1"/>
</calcChain>
</file>

<file path=xl/sharedStrings.xml><?xml version="1.0" encoding="utf-8"?>
<sst xmlns="http://schemas.openxmlformats.org/spreadsheetml/2006/main" count="883" uniqueCount="288">
  <si>
    <t>Rennen</t>
  </si>
  <si>
    <t>Rennbezeichnung</t>
  </si>
  <si>
    <t>BLOCK I</t>
  </si>
  <si>
    <t>R1</t>
  </si>
  <si>
    <t>R2</t>
  </si>
  <si>
    <t>MM 2x E Gig</t>
  </si>
  <si>
    <t>Gig - Doppelzweier Männer (Masters E)</t>
  </si>
  <si>
    <t>R3</t>
  </si>
  <si>
    <t>Jung 1x 11/12 J. LG</t>
  </si>
  <si>
    <t>Einer Jungen 11/12 Lgw.</t>
  </si>
  <si>
    <t>R4</t>
  </si>
  <si>
    <t xml:space="preserve">Jung 1x 11/12 J. </t>
  </si>
  <si>
    <t>Einer Jungen 11/12</t>
  </si>
  <si>
    <t>R5</t>
  </si>
  <si>
    <t>Mäd 2x 11/12 J.</t>
  </si>
  <si>
    <t>Doppelzweier Mädchen 11/12</t>
  </si>
  <si>
    <t xml:space="preserve">R6 </t>
  </si>
  <si>
    <t>JF 2x B</t>
  </si>
  <si>
    <t>Doppelzweier Juniorinnen B</t>
  </si>
  <si>
    <t>R7</t>
  </si>
  <si>
    <t xml:space="preserve">SM 2x </t>
  </si>
  <si>
    <t>Doppelzweier Männer</t>
  </si>
  <si>
    <t>R8</t>
  </si>
  <si>
    <t>MW 4x+ C C-Gig</t>
  </si>
  <si>
    <t>C-Gig - Doppelvierer m. Stm. für Frauen (Masters C)</t>
  </si>
  <si>
    <t>R9</t>
  </si>
  <si>
    <t>JF 1x A</t>
  </si>
  <si>
    <t>Einer Juniorinnen A</t>
  </si>
  <si>
    <t>R10</t>
  </si>
  <si>
    <t>SF 2x</t>
  </si>
  <si>
    <t>Doppelzweier Frauen</t>
  </si>
  <si>
    <t>BLOCK II</t>
  </si>
  <si>
    <t>R11</t>
  </si>
  <si>
    <t xml:space="preserve">SM/F 4x </t>
  </si>
  <si>
    <t>Mixed Doppelvierer o. Stm. (ab Sen. B)</t>
  </si>
  <si>
    <t>R13</t>
  </si>
  <si>
    <t>Jung 1x 13/14 J. LG</t>
  </si>
  <si>
    <t>Einer Jungen 13/14 Lgw.</t>
  </si>
  <si>
    <t>R14</t>
  </si>
  <si>
    <t xml:space="preserve">Jung 1x 13/14 J. </t>
  </si>
  <si>
    <t>Einer Jungen 13/14</t>
  </si>
  <si>
    <t>R15</t>
  </si>
  <si>
    <t>Mäd 2x 13/14 J.</t>
  </si>
  <si>
    <t>Doppelzweier Mädchen 13/14</t>
  </si>
  <si>
    <t>R16</t>
  </si>
  <si>
    <t>JM/F 4x+ A/B</t>
  </si>
  <si>
    <t>Mixed Doppelvierer m. Stm. Junioren A und B WP</t>
  </si>
  <si>
    <t>„Peter-Eichhorn-Gedächtnisrennen“</t>
  </si>
  <si>
    <t>R17</t>
  </si>
  <si>
    <t>MW 8+ C C-Gig</t>
  </si>
  <si>
    <t>C-Gig - Doppelachter für Frauen (Masters C) WP</t>
  </si>
  <si>
    <t>R18</t>
  </si>
  <si>
    <t>SM 2-</t>
  </si>
  <si>
    <t>Zweier o. Stm. Männer</t>
  </si>
  <si>
    <t>Jung/Mäd 4x+ 11/12 J. C-Gig</t>
  </si>
  <si>
    <t>C-Gig -  Mixed Doppelvierer m. Stm. 11/12</t>
  </si>
  <si>
    <t>R20</t>
  </si>
  <si>
    <t>JM 1x A</t>
  </si>
  <si>
    <t>Einer Junioren A</t>
  </si>
  <si>
    <t>BLOCK III</t>
  </si>
  <si>
    <t>Jung/Mäd 4x+ 13/14 J.</t>
  </si>
  <si>
    <t>Mixed Doppelvierer m. Stm. 13/14</t>
  </si>
  <si>
    <t>JM 2x B</t>
  </si>
  <si>
    <t>Doppelzweier Junioren B</t>
  </si>
  <si>
    <t>SM 4x+ C-Gig</t>
  </si>
  <si>
    <t>C-Gig - Doppelvierer m. Stm. Männer</t>
  </si>
  <si>
    <t xml:space="preserve">SM 1x </t>
  </si>
  <si>
    <t>„Gisela und Achim Hill Gedächtnisrennen“</t>
  </si>
  <si>
    <t>R26</t>
  </si>
  <si>
    <t>Mäd 1x 11/12 J. LG</t>
  </si>
  <si>
    <t>Einer Mädchen 11/12 Lgw.</t>
  </si>
  <si>
    <t>R27</t>
  </si>
  <si>
    <t xml:space="preserve">Mäd 1x 11/12 J. </t>
  </si>
  <si>
    <t>Einer Mädchen 11/12</t>
  </si>
  <si>
    <t>R28</t>
  </si>
  <si>
    <t>Jung 2x 11/12 J.</t>
  </si>
  <si>
    <t>Doppelzweier Jungen 11/12</t>
  </si>
  <si>
    <t>R29</t>
  </si>
  <si>
    <t>JM 2x A</t>
  </si>
  <si>
    <t>Doppelzweier Junioren A</t>
  </si>
  <si>
    <t>R30</t>
  </si>
  <si>
    <t>R31</t>
  </si>
  <si>
    <t>MM 4x+ F C-Gig</t>
  </si>
  <si>
    <t>C-Gig - Doppelvierer m. Stm. Männer (Masters F) WP</t>
  </si>
  <si>
    <t>„Werner-Siebenhüner-Gedächtnisrennen"</t>
  </si>
  <si>
    <t>BLOCK IV</t>
  </si>
  <si>
    <t>R32</t>
  </si>
  <si>
    <t>JM 1x B</t>
  </si>
  <si>
    <t>Einer Junioren B</t>
  </si>
  <si>
    <t>R33</t>
  </si>
  <si>
    <t>R34</t>
  </si>
  <si>
    <t>Mäd 1x 13/14 J. LG</t>
  </si>
  <si>
    <t>Einer Mädchen 13/14 Lgw.</t>
  </si>
  <si>
    <t>R35</t>
  </si>
  <si>
    <t xml:space="preserve">Mäd 1x 13/14 J. </t>
  </si>
  <si>
    <t>Einer Mädchen 13/14</t>
  </si>
  <si>
    <t>R36</t>
  </si>
  <si>
    <t>Jung 2x 13/14 J.</t>
  </si>
  <si>
    <t>Doppelzweier Jungen 13/14</t>
  </si>
  <si>
    <t>MM 4x+ C C-Gig</t>
  </si>
  <si>
    <t>C-Gig - Doppelvierer Männer m. Stm. (Masters C) WP</t>
  </si>
  <si>
    <t>„Günter-Schmidt-Gedächtnisrennen"</t>
  </si>
  <si>
    <t>R38</t>
  </si>
  <si>
    <t>JF 2x A</t>
  </si>
  <si>
    <t>Doppelzweier Juniorinnen A</t>
  </si>
  <si>
    <t>R39</t>
  </si>
  <si>
    <t>R40</t>
  </si>
  <si>
    <t xml:space="preserve">SF 1x </t>
  </si>
  <si>
    <t>R41</t>
  </si>
  <si>
    <t>JF 1x B</t>
  </si>
  <si>
    <t>Einer Juniorinnen B</t>
  </si>
  <si>
    <t>R42</t>
  </si>
  <si>
    <t>SM 8+</t>
  </si>
  <si>
    <t>Rohrwallachter Männer WP</t>
  </si>
  <si>
    <t>„Dieter-Godau-Gedächtnisrennen“</t>
  </si>
  <si>
    <t>Ruderer/Ruderin</t>
  </si>
  <si>
    <t>Stf./Stm.</t>
  </si>
  <si>
    <t>Meldegeld</t>
  </si>
  <si>
    <t>SM/F 4x+ Gig Anfänger</t>
  </si>
  <si>
    <t>Mixed Gig-Doppelvierer m.Stm. (ab Sen. B) Anfänger</t>
  </si>
  <si>
    <t>Rennen 1</t>
  </si>
  <si>
    <t>Boot 1</t>
  </si>
  <si>
    <t>Boot 2</t>
  </si>
  <si>
    <t>Boot 3</t>
  </si>
  <si>
    <t>Boot 4</t>
  </si>
  <si>
    <t>Boot 5</t>
  </si>
  <si>
    <t>Rennen 2</t>
  </si>
  <si>
    <t>Rennen 3</t>
  </si>
  <si>
    <t>Ruderer</t>
  </si>
  <si>
    <t>Rennen 4</t>
  </si>
  <si>
    <t>Rennen 5</t>
  </si>
  <si>
    <t>Ruderin</t>
  </si>
  <si>
    <t>Rennen 6</t>
  </si>
  <si>
    <t>Rennen 7</t>
  </si>
  <si>
    <t>SM 2x</t>
  </si>
  <si>
    <t>Rennen 8</t>
  </si>
  <si>
    <t>Rennen 9</t>
  </si>
  <si>
    <t>Rennen 10</t>
  </si>
  <si>
    <t>Rennen 11</t>
  </si>
  <si>
    <t>xxxxxxxxxxxxxxxxxxxx</t>
  </si>
  <si>
    <t>Rennen 12</t>
  </si>
  <si>
    <t>SM/F 4x</t>
  </si>
  <si>
    <t>Rennen 13</t>
  </si>
  <si>
    <t>Rennen 14</t>
  </si>
  <si>
    <t>Rennen 15</t>
  </si>
  <si>
    <t>Rennen 16</t>
  </si>
  <si>
    <t>Rennen 17</t>
  </si>
  <si>
    <t>Rennen 18</t>
  </si>
  <si>
    <t>Rennen 19</t>
  </si>
  <si>
    <t>Rennen 20</t>
  </si>
  <si>
    <t>Rennen 21</t>
  </si>
  <si>
    <t>Rennen 22</t>
  </si>
  <si>
    <t>Rennen 23</t>
  </si>
  <si>
    <t>Rennen 24</t>
  </si>
  <si>
    <t>Rennen 25</t>
  </si>
  <si>
    <t xml:space="preserve">Mäd 1x 11/12 J. LG </t>
  </si>
  <si>
    <t>Rennen 26</t>
  </si>
  <si>
    <t>Rennen 27</t>
  </si>
  <si>
    <t>SM 1x</t>
  </si>
  <si>
    <t>Rennen 28</t>
  </si>
  <si>
    <t>Rennen 29</t>
  </si>
  <si>
    <t>Rennen 30</t>
  </si>
  <si>
    <t>Rennen 31</t>
  </si>
  <si>
    <t>Meldender Verein:</t>
  </si>
  <si>
    <t>Rennen 32</t>
  </si>
  <si>
    <t>Rennen 33</t>
  </si>
  <si>
    <t>Rennen 34</t>
  </si>
  <si>
    <t>Rennen 35</t>
  </si>
  <si>
    <t>Mäd 1x 13/14 J.</t>
  </si>
  <si>
    <t>Rennen 36</t>
  </si>
  <si>
    <t>Rennen 37</t>
  </si>
  <si>
    <t>Rennen 38</t>
  </si>
  <si>
    <t>Rennen 39</t>
  </si>
  <si>
    <t>Rennen 40</t>
  </si>
  <si>
    <t>Rennen 41</t>
  </si>
  <si>
    <t>SF 1x</t>
  </si>
  <si>
    <t>Summe gesamt Block II =</t>
  </si>
  <si>
    <t>Summe gesamt Block I =</t>
  </si>
  <si>
    <t>Summe gesamt Block III =</t>
  </si>
  <si>
    <t>Summe gesamt Block IV =</t>
  </si>
  <si>
    <t>E-Mail-Adresse des Obmanns/der Obfrau:</t>
  </si>
  <si>
    <t>Name des Obmanns/der Obfrau:</t>
  </si>
  <si>
    <t>Gesamtsumme des Meldegeldes am Regattatag passend in bar zu bezahlen:</t>
  </si>
  <si>
    <t>Bitte angeben!</t>
  </si>
  <si>
    <t>Rennen 42</t>
  </si>
  <si>
    <t>Regattabestimmungen und sonstige Hinweise</t>
  </si>
  <si>
    <t xml:space="preserve"> </t>
  </si>
  <si>
    <t>1.</t>
  </si>
  <si>
    <t>2.</t>
  </si>
  <si>
    <t>Die Streckenlänge beträgt 500 m und die Regatta wird ohne Albanosystem auf fünf Bahnen ausgefahren.</t>
  </si>
  <si>
    <t>3.</t>
  </si>
  <si>
    <t>4.</t>
  </si>
  <si>
    <t xml:space="preserve">Bugnummern werden gegen Kaution (10 €/Bugnr.) vom Veranstalter gestellt und sind bis spätestens </t>
  </si>
  <si>
    <t>30 min nach dem letzten Rennen zurückzugeben. Es sind keine eigenen Bugnummern zu verwenden.</t>
  </si>
  <si>
    <t>In den Anfängerrennen sind erfahrene Steuerleute einzusetzen.</t>
  </si>
  <si>
    <t>5.</t>
  </si>
  <si>
    <t>6.</t>
  </si>
  <si>
    <t>7.</t>
  </si>
  <si>
    <t>Meldungen sind nur per E-Mail an rohrwall-regatta@rudern-schmoeckwitz.de zu senden.</t>
  </si>
  <si>
    <t>8.</t>
  </si>
  <si>
    <t>9.</t>
  </si>
  <si>
    <t>Die Regatta wird in Anlehnung an die RWR (Ruder-Wettkampf-Regeln des DRV) durchgeführt.</t>
  </si>
  <si>
    <t>10.</t>
  </si>
  <si>
    <t xml:space="preserve">In den Rennen der Männer und Frauen sind grundsätzlich keine B – Junioren startberechtigt. </t>
  </si>
  <si>
    <t>11.</t>
  </si>
  <si>
    <t>Alle Rennergebnisse werden online unter www.rudern-schmoeckwitz.de zeitnah zur Verfügung gestellt.</t>
  </si>
  <si>
    <t>12.</t>
  </si>
  <si>
    <t>Alle Gedächtnisrennen werden ausgefahren, sobald mindestens eine Meldung vorliegt.</t>
  </si>
  <si>
    <t>(a)</t>
  </si>
  <si>
    <t>(b)</t>
  </si>
  <si>
    <t xml:space="preserve">Es können auch reine Mädchen- oder Jungenmannschaften gemeldet werden. Es erfolgt dann eine  </t>
  </si>
  <si>
    <t xml:space="preserve">getrennte Wertung zwischen Mixed-, Jungen- und Mädchenbooten, mit der Einschränkung, dass es nur </t>
  </si>
  <si>
    <t xml:space="preserve">einen Sieger für diese Mannschaften geben wird, wenn sie vor den Mixed-Doppelvierern ins Ziel einfahren. </t>
  </si>
  <si>
    <t>Unabhängig davon wird der schnellste Mix-Doppelvierer als Sieger geehrt.</t>
  </si>
  <si>
    <t>Zwischen den Blöcken I und II, sowie III und IV ist jeweils eine ungefähre Rennpause von ca. 15 min vorgesehen</t>
  </si>
  <si>
    <t>und die Mittagspause erfolgt zwischen den Blöcken II und III ist für ca. 60 min geplant.</t>
  </si>
  <si>
    <r>
      <t xml:space="preserve">SM/F 2x Gig  </t>
    </r>
    <r>
      <rPr>
        <b/>
        <sz val="10"/>
        <color theme="1"/>
        <rFont val="Arial Narrow"/>
        <family val="2"/>
      </rPr>
      <t>(B- u. C-Gig erlaubt, getrennte Abt.)</t>
    </r>
  </si>
  <si>
    <t>Gig - Mixed Doppelzweier (B- u. C-Gig, ggf. getrennte Abt.)</t>
  </si>
  <si>
    <t>Offen für Ruderinnen und Ruderer die noch nie an einer Regatta teilgenommen und das Rudern</t>
  </si>
  <si>
    <t>Jahrgänge bitte angeben!</t>
  </si>
  <si>
    <t>MM 8+ D C-Gig</t>
  </si>
  <si>
    <t>C-Gig - Doppelachter für Männer (Masters D) WP</t>
  </si>
  <si>
    <t>JM/F A, SM/F 8+ Gig</t>
  </si>
  <si>
    <t>Gig - Mixed Doppelachter mit Stm. Jun. A, Frauen, Männer WP</t>
  </si>
  <si>
    <t>R37</t>
  </si>
  <si>
    <t>SM/F 2x Gig (B- und C-Gig)</t>
  </si>
  <si>
    <t>JM 4- A/B</t>
  </si>
  <si>
    <t>Juniorenvierer o. Stm. Junioren A und B</t>
  </si>
  <si>
    <t>„Willi-Grenz-Gedächtnisrennen“</t>
  </si>
  <si>
    <t xml:space="preserve">R25 </t>
  </si>
  <si>
    <t>Einer Männer (ab Sen. B) WP</t>
  </si>
  <si>
    <t xml:space="preserve">SM 4x </t>
  </si>
  <si>
    <t>Doppelvierer o. Stm. Männer</t>
  </si>
  <si>
    <t xml:space="preserve">Einer Frauen (ab Sen. B) WP </t>
  </si>
  <si>
    <t>!</t>
  </si>
  <si>
    <t>Bei Wanderpokalrennen mit mehr als 5 Meldungen werden vor dem Rennen 1 Vorläufe ausgefahren.</t>
  </si>
  <si>
    <t>Der Qualifikationsmodus wird bei der Obleutebesprechung festgelegt.</t>
  </si>
  <si>
    <t>SM 4x</t>
  </si>
  <si>
    <t>Mit der Markierung aller Tabellenblätter …</t>
  </si>
  <si>
    <t xml:space="preserve">… und der anschließenden Funktion "Exportieren" in PDF kann die Ausschreibung zusammen mit der </t>
  </si>
  <si>
    <t>getätigten Meldung in ein PDF-Dokument exportiert und bei Bedarf anschließend ausgedruckt werden.</t>
  </si>
  <si>
    <t>JF 1x A LG</t>
  </si>
  <si>
    <t>Einer Juniorinnen A Lgw.</t>
  </si>
  <si>
    <t>R12</t>
  </si>
  <si>
    <t>R19</t>
  </si>
  <si>
    <t>R21</t>
  </si>
  <si>
    <t>JM 1x A LG</t>
  </si>
  <si>
    <t>Einer Junioren A Lgw.</t>
  </si>
  <si>
    <t>R22</t>
  </si>
  <si>
    <t>R23 (a)</t>
  </si>
  <si>
    <t>R24 (b)</t>
  </si>
  <si>
    <t>JM 1x B LG</t>
  </si>
  <si>
    <t>Einer Junioren Lgw.</t>
  </si>
  <si>
    <t>R43</t>
  </si>
  <si>
    <t>R44</t>
  </si>
  <si>
    <t>JF 1x B LG</t>
  </si>
  <si>
    <t>Einer Juniorinnen B Lgw.</t>
  </si>
  <si>
    <t>R45</t>
  </si>
  <si>
    <t>R46</t>
  </si>
  <si>
    <t>Bahn eins liegt vom Start aus gesehen inselseitig, die Bahn fünf landseitig (Blickrichtung Ziel).</t>
  </si>
  <si>
    <t>Das Startgeld beträgt 8,00 €/ Einer, 15,00 €/ Zweier, 20,00 €/ Vierer und 30,00 €/ Achter und ist am Tage der</t>
  </si>
  <si>
    <t>Regatta zur Obleutebesprechung zu entrichten. Bei Nachmeldungen wird das doppelte Startgeld berechnet.</t>
  </si>
  <si>
    <t>Alle Meldungen müssen mit Hilfe der Meldedatei erfolgen und an o.g. E-Mail-Adresse gesendet werden.</t>
  </si>
  <si>
    <t>Das Meldeergebnis wird an die meldenden Vereine nach Meldeschluss per E-Mail versandt.</t>
  </si>
  <si>
    <t>Die Obleutebesprechung findet am Regattatag um 9 Uhr bei Rudergemeinschaft Rotation Berlin statt.</t>
  </si>
  <si>
    <t>Regattabüro und die Waage sind am Regattatag (bei Rotation) ab 8.30 Uhr geöffnet. Regattabeginn 10 Uhr.</t>
  </si>
  <si>
    <t>vor wenigen Jahren erstmalig erlernt haben. Die Mixed-Regelung wird hier großzügig ausgelegt.</t>
  </si>
  <si>
    <t>Zwischensumme Block I Re. 1- 11:</t>
  </si>
  <si>
    <t>Zwischensumme Block II Re. 12- 23:</t>
  </si>
  <si>
    <t>Rennen 43</t>
  </si>
  <si>
    <t>Rennen 44</t>
  </si>
  <si>
    <t>Rennen 45</t>
  </si>
  <si>
    <t>Rennen 46</t>
  </si>
  <si>
    <t>Zwischensumme Block IV Re. 33- 46:</t>
  </si>
  <si>
    <r>
      <t xml:space="preserve">R </t>
    </r>
    <r>
      <rPr>
        <b/>
        <sz val="12"/>
        <rFont val="Arial Narrow"/>
        <family val="2"/>
      </rPr>
      <t>A</t>
    </r>
  </si>
  <si>
    <t>SM 2+</t>
  </si>
  <si>
    <t>Männer Zweier m. Stm.</t>
  </si>
  <si>
    <r>
      <t xml:space="preserve">R </t>
    </r>
    <r>
      <rPr>
        <b/>
        <sz val="12"/>
        <rFont val="Arial Narrow"/>
        <family val="2"/>
      </rPr>
      <t>B</t>
    </r>
  </si>
  <si>
    <t>JF 4x A/B</t>
  </si>
  <si>
    <t>Juniorinnen Doppelvierer o. Stm. Junioren A und B</t>
  </si>
  <si>
    <t>Die Ruderregatta am Rohrwall ist offen für die Veranstaltervereine und deren eingeladenen Gäste. Renngemein-</t>
  </si>
  <si>
    <t>mindestens drei und im Achter mindestens fünf Rudernde einem gleichen Verein angehören.</t>
  </si>
  <si>
    <t xml:space="preserve">schaften sind ab Junior A zugelassen. Bei Wanderpreisrennen (Re. 12, 32, 33, 37 und 46)  müssen im Vierer </t>
  </si>
  <si>
    <t>Meldeschluss ist der 24.09.2025, 18 Uhr beim ESV Schmöckwitz.</t>
  </si>
  <si>
    <t>Bei Leichtgewichtsrennen mit nur einer Meldung werden im dazugehörigen ohne Leichtgewicht gestartet.</t>
  </si>
  <si>
    <t>Rennen A</t>
  </si>
  <si>
    <t>Rennen B</t>
  </si>
  <si>
    <t>Zwischensumme Block III Re. B, 24- 33: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</si>
</sst>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name val="Arial Narrow"/>
      <family val="2"/>
    </font>
    <font>
      <b/>
      <sz val="12"/>
      <name val="Arial Narrow"/>
      <family val="2"/>
    </font>
    <font>
      <sz val="11"/>
      <name val="Arial Narrow"/>
      <family val="2"/>
    </font>
    <font>
      <sz val="12"/>
      <color theme="1"/>
      <name val="Arial Narrow"/>
      <family val="2"/>
    </font>
    <font>
      <sz val="8"/>
      <name val="Calibri"/>
      <family val="2"/>
      <scheme val="minor"/>
    </font>
    <font>
      <b/>
      <sz val="12"/>
      <color theme="1"/>
      <name val="Arial Narrow"/>
      <family val="2"/>
    </font>
    <font>
      <b/>
      <sz val="16"/>
      <color theme="1"/>
      <name val="Arial Narrow"/>
      <family val="2"/>
    </font>
    <font>
      <b/>
      <sz val="12"/>
      <color rgb="FFFF0000"/>
      <name val="Arial Narrow"/>
      <family val="2"/>
    </font>
    <font>
      <b/>
      <u/>
      <sz val="12"/>
      <name val="Arial Narrow"/>
      <family val="2"/>
    </font>
    <font>
      <b/>
      <sz val="11"/>
      <color theme="1"/>
      <name val="Arial Narrow"/>
      <family val="2"/>
    </font>
    <font>
      <b/>
      <sz val="10"/>
      <color theme="1"/>
      <name val="Arial Narrow"/>
      <family val="2"/>
    </font>
    <font>
      <b/>
      <sz val="1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6">
    <xf numFmtId="0" fontId="0" fillId="0" borderId="0" xfId="0"/>
    <xf numFmtId="0" fontId="2" fillId="0" borderId="0" xfId="0" applyFont="1"/>
    <xf numFmtId="0" fontId="3" fillId="0" borderId="1" xfId="0" applyFont="1" applyBorder="1"/>
    <xf numFmtId="0" fontId="3" fillId="0" borderId="0" xfId="0" applyFont="1"/>
    <xf numFmtId="0" fontId="3" fillId="0" borderId="6" xfId="0" applyFont="1" applyBorder="1"/>
    <xf numFmtId="0" fontId="3" fillId="0" borderId="8" xfId="0" applyFont="1" applyBorder="1"/>
    <xf numFmtId="0" fontId="5" fillId="0" borderId="1" xfId="0" applyFont="1" applyBorder="1"/>
    <xf numFmtId="0" fontId="6" fillId="0" borderId="0" xfId="0" applyFont="1"/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0" fontId="6" fillId="0" borderId="8" xfId="0" applyFont="1" applyBorder="1"/>
    <xf numFmtId="0" fontId="8" fillId="2" borderId="11" xfId="0" applyFont="1" applyFill="1" applyBorder="1"/>
    <xf numFmtId="0" fontId="8" fillId="2" borderId="5" xfId="0" applyFont="1" applyFill="1" applyBorder="1"/>
    <xf numFmtId="44" fontId="6" fillId="0" borderId="1" xfId="1" applyFont="1" applyBorder="1"/>
    <xf numFmtId="0" fontId="9" fillId="0" borderId="12" xfId="0" applyFont="1" applyBorder="1"/>
    <xf numFmtId="0" fontId="6" fillId="0" borderId="12" xfId="0" applyFont="1" applyBorder="1"/>
    <xf numFmtId="0" fontId="6" fillId="0" borderId="0" xfId="0" applyFont="1" applyAlignment="1">
      <alignment horizontal="center"/>
    </xf>
    <xf numFmtId="44" fontId="6" fillId="0" borderId="0" xfId="1" applyFont="1" applyBorder="1"/>
    <xf numFmtId="0" fontId="6" fillId="0" borderId="10" xfId="0" applyFont="1" applyBorder="1" applyAlignment="1">
      <alignment horizontal="center"/>
    </xf>
    <xf numFmtId="0" fontId="8" fillId="2" borderId="4" xfId="0" applyFont="1" applyFill="1" applyBorder="1"/>
    <xf numFmtId="0" fontId="8" fillId="2" borderId="15" xfId="0" applyFont="1" applyFill="1" applyBorder="1"/>
    <xf numFmtId="44" fontId="8" fillId="0" borderId="12" xfId="0" applyNumberFormat="1" applyFont="1" applyBorder="1" applyAlignment="1">
      <alignment horizontal="center" vertical="center"/>
    </xf>
    <xf numFmtId="44" fontId="8" fillId="0" borderId="12" xfId="0" applyNumberFormat="1" applyFont="1" applyBorder="1" applyAlignment="1">
      <alignment vertical="center"/>
    </xf>
    <xf numFmtId="44" fontId="3" fillId="0" borderId="0" xfId="1" applyFont="1" applyBorder="1" applyAlignment="1">
      <alignment vertical="center"/>
    </xf>
    <xf numFmtId="44" fontId="4" fillId="0" borderId="22" xfId="1" applyFont="1" applyBorder="1" applyAlignment="1">
      <alignment vertical="center"/>
    </xf>
    <xf numFmtId="0" fontId="6" fillId="0" borderId="21" xfId="0" applyFont="1" applyBorder="1"/>
    <xf numFmtId="0" fontId="6" fillId="0" borderId="14" xfId="0" applyFont="1" applyBorder="1"/>
    <xf numFmtId="0" fontId="6" fillId="0" borderId="19" xfId="0" applyFont="1" applyBorder="1"/>
    <xf numFmtId="0" fontId="6" fillId="0" borderId="13" xfId="0" applyFont="1" applyBorder="1"/>
    <xf numFmtId="44" fontId="4" fillId="0" borderId="30" xfId="0" applyNumberFormat="1" applyFont="1" applyBorder="1"/>
    <xf numFmtId="0" fontId="6" fillId="0" borderId="25" xfId="0" applyFont="1" applyBorder="1"/>
    <xf numFmtId="0" fontId="3" fillId="0" borderId="18" xfId="0" applyFont="1" applyBorder="1"/>
    <xf numFmtId="0" fontId="3" fillId="0" borderId="19" xfId="0" applyFont="1" applyBorder="1"/>
    <xf numFmtId="44" fontId="3" fillId="0" borderId="19" xfId="1" applyFont="1" applyBorder="1" applyAlignment="1">
      <alignment vertical="center"/>
    </xf>
    <xf numFmtId="44" fontId="3" fillId="0" borderId="9" xfId="1" applyFont="1" applyBorder="1" applyAlignment="1">
      <alignment vertical="center"/>
    </xf>
    <xf numFmtId="44" fontId="6" fillId="0" borderId="21" xfId="0" applyNumberFormat="1" applyFont="1" applyBorder="1"/>
    <xf numFmtId="0" fontId="3" fillId="0" borderId="21" xfId="0" applyFont="1" applyBorder="1"/>
    <xf numFmtId="0" fontId="3" fillId="0" borderId="28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24" xfId="0" applyFont="1" applyBorder="1"/>
    <xf numFmtId="0" fontId="3" fillId="0" borderId="25" xfId="0" applyFont="1" applyBorder="1"/>
    <xf numFmtId="0" fontId="3" fillId="0" borderId="24" xfId="0" applyFont="1" applyBorder="1" applyAlignment="1">
      <alignment vertical="center"/>
    </xf>
    <xf numFmtId="0" fontId="6" fillId="0" borderId="1" xfId="0" applyFont="1" applyBorder="1" applyProtection="1">
      <protection locked="0"/>
    </xf>
    <xf numFmtId="0" fontId="6" fillId="0" borderId="6" xfId="0" applyFont="1" applyBorder="1" applyProtection="1">
      <protection locked="0"/>
    </xf>
    <xf numFmtId="0" fontId="11" fillId="0" borderId="0" xfId="0" applyFont="1"/>
    <xf numFmtId="0" fontId="3" fillId="0" borderId="31" xfId="0" applyFont="1" applyBorder="1"/>
    <xf numFmtId="0" fontId="3" fillId="0" borderId="7" xfId="0" applyFont="1" applyBorder="1"/>
    <xf numFmtId="0" fontId="3" fillId="0" borderId="34" xfId="0" applyFont="1" applyBorder="1"/>
    <xf numFmtId="0" fontId="3" fillId="0" borderId="9" xfId="0" applyFont="1" applyBorder="1"/>
    <xf numFmtId="0" fontId="2" fillId="0" borderId="9" xfId="0" applyFont="1" applyBorder="1"/>
    <xf numFmtId="0" fontId="2" fillId="0" borderId="34" xfId="0" applyFont="1" applyBorder="1"/>
    <xf numFmtId="0" fontId="6" fillId="0" borderId="6" xfId="0" applyFont="1" applyBorder="1" applyAlignment="1">
      <alignment horizontal="center"/>
    </xf>
    <xf numFmtId="0" fontId="6" fillId="0" borderId="32" xfId="0" applyFont="1" applyBorder="1"/>
    <xf numFmtId="0" fontId="3" fillId="0" borderId="6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35" xfId="0" applyFont="1" applyBorder="1" applyAlignment="1">
      <alignment horizontal="left"/>
    </xf>
    <xf numFmtId="0" fontId="3" fillId="0" borderId="36" xfId="0" applyFont="1" applyBorder="1" applyAlignment="1">
      <alignment horizontal="left"/>
    </xf>
    <xf numFmtId="0" fontId="6" fillId="2" borderId="5" xfId="0" applyFont="1" applyFill="1" applyBorder="1"/>
    <xf numFmtId="0" fontId="8" fillId="0" borderId="35" xfId="0" applyFont="1" applyBorder="1"/>
    <xf numFmtId="0" fontId="12" fillId="2" borderId="15" xfId="0" applyFont="1" applyFill="1" applyBorder="1"/>
    <xf numFmtId="0" fontId="12" fillId="2" borderId="5" xfId="0" applyFont="1" applyFill="1" applyBorder="1"/>
    <xf numFmtId="0" fontId="8" fillId="2" borderId="38" xfId="0" applyFont="1" applyFill="1" applyBorder="1"/>
    <xf numFmtId="0" fontId="6" fillId="0" borderId="0" xfId="0" applyFont="1" applyProtection="1">
      <protection locked="0"/>
    </xf>
    <xf numFmtId="0" fontId="3" fillId="0" borderId="0" xfId="0" applyFont="1" applyAlignment="1">
      <alignment horizontal="left"/>
    </xf>
    <xf numFmtId="0" fontId="3" fillId="0" borderId="10" xfId="0" applyFont="1" applyBorder="1" applyAlignment="1">
      <alignment horizontal="left"/>
    </xf>
    <xf numFmtId="0" fontId="4" fillId="0" borderId="31" xfId="0" applyFont="1" applyBorder="1" applyAlignment="1">
      <alignment horizontal="center"/>
    </xf>
    <xf numFmtId="0" fontId="3" fillId="2" borderId="0" xfId="0" applyFont="1" applyFill="1"/>
    <xf numFmtId="0" fontId="4" fillId="0" borderId="0" xfId="0" applyFont="1" applyAlignment="1">
      <alignment horizontal="center" vertical="center" textRotation="90"/>
    </xf>
    <xf numFmtId="0" fontId="3" fillId="0" borderId="0" xfId="0" applyFont="1" applyAlignment="1">
      <alignment horizontal="left" vertical="center"/>
    </xf>
    <xf numFmtId="0" fontId="3" fillId="0" borderId="28" xfId="0" applyFont="1" applyBorder="1"/>
    <xf numFmtId="44" fontId="3" fillId="0" borderId="41" xfId="1" applyFont="1" applyBorder="1" applyAlignment="1">
      <alignment vertical="center"/>
    </xf>
    <xf numFmtId="44" fontId="3" fillId="0" borderId="25" xfId="1" applyFont="1" applyBorder="1" applyAlignment="1">
      <alignment vertical="center"/>
    </xf>
    <xf numFmtId="0" fontId="5" fillId="0" borderId="24" xfId="0" applyFont="1" applyBorder="1"/>
    <xf numFmtId="44" fontId="8" fillId="2" borderId="12" xfId="0" applyNumberFormat="1" applyFont="1" applyFill="1" applyBorder="1"/>
    <xf numFmtId="0" fontId="3" fillId="0" borderId="35" xfId="0" applyFont="1" applyBorder="1" applyAlignment="1">
      <alignment horizontal="left"/>
    </xf>
    <xf numFmtId="0" fontId="3" fillId="0" borderId="36" xfId="0" applyFont="1" applyBorder="1" applyAlignment="1">
      <alignment horizontal="left"/>
    </xf>
    <xf numFmtId="0" fontId="3" fillId="0" borderId="6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 textRotation="90"/>
    </xf>
    <xf numFmtId="0" fontId="3" fillId="0" borderId="31" xfId="0" applyFont="1" applyBorder="1" applyAlignment="1">
      <alignment horizontal="left"/>
    </xf>
    <xf numFmtId="0" fontId="3" fillId="0" borderId="32" xfId="0" applyFont="1" applyBorder="1" applyAlignment="1">
      <alignment horizontal="left"/>
    </xf>
    <xf numFmtId="0" fontId="3" fillId="0" borderId="33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3" fillId="0" borderId="10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3" fillId="0" borderId="34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4" fillId="0" borderId="6" xfId="0" applyFont="1" applyBorder="1" applyAlignment="1">
      <alignment horizontal="center" vertical="center" textRotation="90"/>
    </xf>
    <xf numFmtId="0" fontId="4" fillId="0" borderId="7" xfId="0" applyFont="1" applyBorder="1" applyAlignment="1">
      <alignment horizontal="center" vertical="center" textRotation="90"/>
    </xf>
    <xf numFmtId="0" fontId="4" fillId="2" borderId="12" xfId="0" applyFont="1" applyFill="1" applyBorder="1" applyAlignment="1">
      <alignment horizontal="center"/>
    </xf>
    <xf numFmtId="44" fontId="3" fillId="0" borderId="0" xfId="1" applyFont="1" applyBorder="1" applyAlignment="1">
      <alignment horizontal="center" vertical="center"/>
    </xf>
    <xf numFmtId="44" fontId="3" fillId="0" borderId="10" xfId="1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 textRotation="90"/>
    </xf>
    <xf numFmtId="0" fontId="4" fillId="0" borderId="20" xfId="0" applyFont="1" applyBorder="1" applyAlignment="1">
      <alignment horizontal="center" vertical="center" textRotation="90"/>
    </xf>
    <xf numFmtId="0" fontId="4" fillId="0" borderId="23" xfId="0" applyFont="1" applyBorder="1" applyAlignment="1">
      <alignment horizontal="center" vertical="center" textRotation="90"/>
    </xf>
    <xf numFmtId="0" fontId="4" fillId="0" borderId="26" xfId="0" applyFont="1" applyBorder="1" applyAlignment="1">
      <alignment horizontal="center" vertical="center" textRotation="90"/>
    </xf>
    <xf numFmtId="0" fontId="4" fillId="0" borderId="27" xfId="0" applyFont="1" applyBorder="1" applyAlignment="1">
      <alignment horizontal="center" vertical="center" textRotation="90"/>
    </xf>
    <xf numFmtId="0" fontId="4" fillId="0" borderId="29" xfId="0" applyFont="1" applyBorder="1" applyAlignment="1">
      <alignment horizontal="center" vertical="center" textRotation="90"/>
    </xf>
    <xf numFmtId="0" fontId="4" fillId="0" borderId="16" xfId="0" applyFont="1" applyBorder="1" applyAlignment="1">
      <alignment horizontal="center" vertical="center" textRotation="90"/>
    </xf>
    <xf numFmtId="0" fontId="4" fillId="2" borderId="1" xfId="0" applyFont="1" applyFill="1" applyBorder="1" applyAlignment="1">
      <alignment horizontal="center"/>
    </xf>
    <xf numFmtId="0" fontId="14" fillId="2" borderId="1" xfId="0" applyFont="1" applyFill="1" applyBorder="1" applyAlignment="1">
      <alignment horizontal="center"/>
    </xf>
    <xf numFmtId="0" fontId="10" fillId="0" borderId="1" xfId="0" applyFont="1" applyBorder="1" applyAlignment="1" applyProtection="1">
      <alignment horizontal="center"/>
      <protection locked="0"/>
    </xf>
    <xf numFmtId="0" fontId="8" fillId="3" borderId="39" xfId="0" applyFont="1" applyFill="1" applyBorder="1" applyAlignment="1">
      <alignment horizontal="center"/>
    </xf>
    <xf numFmtId="0" fontId="8" fillId="3" borderId="35" xfId="0" applyFont="1" applyFill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44" fontId="6" fillId="0" borderId="6" xfId="1" applyFont="1" applyBorder="1" applyAlignment="1">
      <alignment horizontal="center" vertical="center"/>
    </xf>
    <xf numFmtId="44" fontId="6" fillId="0" borderId="8" xfId="1" applyFont="1" applyBorder="1" applyAlignment="1">
      <alignment horizontal="center" vertical="center"/>
    </xf>
    <xf numFmtId="0" fontId="9" fillId="0" borderId="12" xfId="0" applyFont="1" applyBorder="1" applyAlignment="1">
      <alignment horizontal="right"/>
    </xf>
    <xf numFmtId="0" fontId="6" fillId="0" borderId="1" xfId="0" applyFont="1" applyBorder="1" applyAlignment="1">
      <alignment horizontal="center" vertical="center"/>
    </xf>
    <xf numFmtId="0" fontId="8" fillId="2" borderId="37" xfId="0" applyFont="1" applyFill="1" applyBorder="1" applyAlignment="1">
      <alignment horizontal="left"/>
    </xf>
    <xf numFmtId="0" fontId="8" fillId="2" borderId="15" xfId="0" applyFont="1" applyFill="1" applyBorder="1" applyAlignment="1">
      <alignment horizontal="left"/>
    </xf>
    <xf numFmtId="0" fontId="8" fillId="3" borderId="40" xfId="0" applyFont="1" applyFill="1" applyBorder="1" applyAlignment="1">
      <alignment horizontal="center"/>
    </xf>
    <xf numFmtId="0" fontId="8" fillId="3" borderId="0" xfId="0" applyFont="1" applyFill="1" applyAlignment="1">
      <alignment horizontal="center"/>
    </xf>
    <xf numFmtId="0" fontId="3" fillId="0" borderId="0" xfId="0" applyFont="1" applyBorder="1" applyAlignment="1">
      <alignment horizontal="left"/>
    </xf>
    <xf numFmtId="0" fontId="3" fillId="0" borderId="1" xfId="0" applyFont="1" applyBorder="1" applyAlignment="1">
      <alignment vertical="top"/>
    </xf>
    <xf numFmtId="0" fontId="4" fillId="0" borderId="42" xfId="0" applyFont="1" applyBorder="1" applyAlignment="1">
      <alignment horizontal="center" vertical="center" textRotation="90"/>
    </xf>
    <xf numFmtId="0" fontId="3" fillId="0" borderId="0" xfId="0" applyFont="1" applyBorder="1"/>
    <xf numFmtId="0" fontId="6" fillId="0" borderId="0" xfId="0" applyFont="1" applyBorder="1"/>
    <xf numFmtId="0" fontId="6" fillId="0" borderId="0" xfId="0" applyFont="1" applyBorder="1" applyProtection="1">
      <protection locked="0"/>
    </xf>
    <xf numFmtId="0" fontId="6" fillId="0" borderId="32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7" xfId="0" applyFont="1" applyBorder="1"/>
    <xf numFmtId="0" fontId="6" fillId="0" borderId="7" xfId="0" applyFont="1" applyBorder="1" applyProtection="1">
      <protection locked="0"/>
    </xf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100</xdr:row>
      <xdr:rowOff>31187</xdr:rowOff>
    </xdr:from>
    <xdr:to>
      <xdr:col>3</xdr:col>
      <xdr:colOff>3448050</xdr:colOff>
      <xdr:row>101</xdr:row>
      <xdr:rowOff>43961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798DFA10-24E7-F0AB-802B-F70548F5CD9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5834" t="91249" r="48803" b="6083"/>
        <a:stretch/>
      </xdr:blipFill>
      <xdr:spPr>
        <a:xfrm>
          <a:off x="0" y="20055668"/>
          <a:ext cx="5792665" cy="210601"/>
        </a:xfrm>
        <a:prstGeom prst="rect">
          <a:avLst/>
        </a:prstGeom>
      </xdr:spPr>
    </xdr:pic>
    <xdr:clientData/>
  </xdr:twoCellAnchor>
  <xdr:twoCellAnchor editAs="oneCell">
    <xdr:from>
      <xdr:col>0</xdr:col>
      <xdr:colOff>21980</xdr:colOff>
      <xdr:row>104</xdr:row>
      <xdr:rowOff>103102</xdr:rowOff>
    </xdr:from>
    <xdr:to>
      <xdr:col>3</xdr:col>
      <xdr:colOff>3088328</xdr:colOff>
      <xdr:row>120</xdr:row>
      <xdr:rowOff>108858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9BEA1AFB-A744-3F2C-C537-E1F2D13A42E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59" t="4444" r="41606" b="38401"/>
        <a:stretch/>
      </xdr:blipFill>
      <xdr:spPr>
        <a:xfrm>
          <a:off x="21980" y="21534352"/>
          <a:ext cx="5406777" cy="3271470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190501</xdr:colOff>
      <xdr:row>122</xdr:row>
      <xdr:rowOff>97893</xdr:rowOff>
    </xdr:from>
    <xdr:to>
      <xdr:col>3</xdr:col>
      <xdr:colOff>3034393</xdr:colOff>
      <xdr:row>142</xdr:row>
      <xdr:rowOff>176895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8E9EC9DE-39B2-A769-4A6D-D872DD8C202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11641" r="16515" b="7032"/>
        <a:stretch/>
      </xdr:blipFill>
      <xdr:spPr>
        <a:xfrm>
          <a:off x="190501" y="25203072"/>
          <a:ext cx="5184321" cy="41611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AC4707-B486-4950-A22F-5A78016C1FBB}">
  <sheetPr>
    <tabColor theme="1"/>
  </sheetPr>
  <dimension ref="A1:H104"/>
  <sheetViews>
    <sheetView showGridLines="0" showRowColHeaders="0" tabSelected="1" zoomScale="115" zoomScaleNormal="115" zoomScalePageLayoutView="85" workbookViewId="0"/>
  </sheetViews>
  <sheetFormatPr baseColWidth="10" defaultRowHeight="15.75" x14ac:dyDescent="0.25"/>
  <cols>
    <col min="1" max="1" width="3.85546875" style="1" bestFit="1" customWidth="1"/>
    <col min="2" max="2" width="6.7109375" style="3" customWidth="1"/>
    <col min="3" max="3" width="24.5703125" style="3" bestFit="1" customWidth="1"/>
    <col min="4" max="4" width="54" style="3" customWidth="1"/>
    <col min="5" max="5" width="11.42578125" style="1"/>
  </cols>
  <sheetData>
    <row r="1" spans="1:8" x14ac:dyDescent="0.25">
      <c r="B1" s="2" t="s">
        <v>0</v>
      </c>
      <c r="C1" s="87" t="s">
        <v>1</v>
      </c>
      <c r="D1" s="88"/>
    </row>
    <row r="2" spans="1:8" s="1" customFormat="1" x14ac:dyDescent="0.25">
      <c r="A2" s="78" t="s">
        <v>2</v>
      </c>
      <c r="B2" s="2" t="s">
        <v>3</v>
      </c>
      <c r="C2" s="4" t="s">
        <v>226</v>
      </c>
      <c r="D2" s="4" t="s">
        <v>227</v>
      </c>
      <c r="F2"/>
      <c r="G2"/>
      <c r="H2"/>
    </row>
    <row r="3" spans="1:8" s="1" customFormat="1" x14ac:dyDescent="0.25">
      <c r="A3" s="78"/>
      <c r="B3" s="2" t="s">
        <v>4</v>
      </c>
      <c r="C3" s="2" t="s">
        <v>5</v>
      </c>
      <c r="D3" s="2" t="s">
        <v>6</v>
      </c>
      <c r="F3"/>
      <c r="G3"/>
      <c r="H3"/>
    </row>
    <row r="4" spans="1:8" s="1" customFormat="1" x14ac:dyDescent="0.25">
      <c r="A4" s="78"/>
      <c r="B4" s="2" t="s">
        <v>7</v>
      </c>
      <c r="C4" s="2" t="s">
        <v>8</v>
      </c>
      <c r="D4" s="2" t="s">
        <v>9</v>
      </c>
      <c r="F4"/>
      <c r="G4"/>
      <c r="H4"/>
    </row>
    <row r="5" spans="1:8" s="1" customFormat="1" x14ac:dyDescent="0.25">
      <c r="A5" s="78"/>
      <c r="B5" s="2" t="s">
        <v>10</v>
      </c>
      <c r="C5" s="2" t="s">
        <v>11</v>
      </c>
      <c r="D5" s="2" t="s">
        <v>12</v>
      </c>
      <c r="F5"/>
      <c r="G5"/>
      <c r="H5"/>
    </row>
    <row r="6" spans="1:8" s="1" customFormat="1" x14ac:dyDescent="0.25">
      <c r="A6" s="78"/>
      <c r="B6" s="2" t="s">
        <v>13</v>
      </c>
      <c r="C6" s="2" t="s">
        <v>14</v>
      </c>
      <c r="D6" s="2" t="s">
        <v>15</v>
      </c>
      <c r="F6"/>
      <c r="G6"/>
      <c r="H6"/>
    </row>
    <row r="7" spans="1:8" s="1" customFormat="1" x14ac:dyDescent="0.25">
      <c r="A7" s="78"/>
      <c r="B7" s="2" t="s">
        <v>16</v>
      </c>
      <c r="C7" s="2" t="s">
        <v>17</v>
      </c>
      <c r="D7" s="2" t="s">
        <v>18</v>
      </c>
      <c r="F7"/>
      <c r="G7"/>
      <c r="H7"/>
    </row>
    <row r="8" spans="1:8" s="1" customFormat="1" x14ac:dyDescent="0.25">
      <c r="A8" s="78"/>
      <c r="B8" s="2" t="s">
        <v>19</v>
      </c>
      <c r="C8" s="2" t="s">
        <v>20</v>
      </c>
      <c r="D8" s="2" t="s">
        <v>21</v>
      </c>
      <c r="F8"/>
      <c r="G8"/>
      <c r="H8"/>
    </row>
    <row r="9" spans="1:8" s="1" customFormat="1" x14ac:dyDescent="0.25">
      <c r="A9" s="78"/>
      <c r="B9" s="2" t="s">
        <v>274</v>
      </c>
      <c r="C9" s="2" t="s">
        <v>275</v>
      </c>
      <c r="D9" s="2" t="s">
        <v>276</v>
      </c>
      <c r="F9"/>
      <c r="G9"/>
      <c r="H9"/>
    </row>
    <row r="10" spans="1:8" s="1" customFormat="1" x14ac:dyDescent="0.25">
      <c r="A10" s="78"/>
      <c r="B10" s="2" t="s">
        <v>22</v>
      </c>
      <c r="C10" s="2" t="s">
        <v>23</v>
      </c>
      <c r="D10" s="2" t="s">
        <v>24</v>
      </c>
      <c r="F10"/>
      <c r="G10"/>
      <c r="H10"/>
    </row>
    <row r="11" spans="1:8" s="1" customFormat="1" x14ac:dyDescent="0.25">
      <c r="A11" s="78"/>
      <c r="B11" s="2" t="s">
        <v>25</v>
      </c>
      <c r="C11" s="2" t="s">
        <v>241</v>
      </c>
      <c r="D11" s="2" t="s">
        <v>242</v>
      </c>
      <c r="F11"/>
      <c r="G11"/>
      <c r="H11"/>
    </row>
    <row r="12" spans="1:8" s="1" customFormat="1" x14ac:dyDescent="0.25">
      <c r="A12" s="78"/>
      <c r="B12" s="2" t="s">
        <v>28</v>
      </c>
      <c r="C12" s="2" t="s">
        <v>26</v>
      </c>
      <c r="D12" s="2" t="s">
        <v>27</v>
      </c>
      <c r="F12"/>
      <c r="G12"/>
      <c r="H12"/>
    </row>
    <row r="13" spans="1:8" s="1" customFormat="1" x14ac:dyDescent="0.25">
      <c r="A13" s="78"/>
      <c r="B13" s="2" t="s">
        <v>32</v>
      </c>
      <c r="C13" s="2" t="s">
        <v>29</v>
      </c>
      <c r="D13" s="2" t="s">
        <v>30</v>
      </c>
      <c r="F13"/>
      <c r="G13"/>
      <c r="H13"/>
    </row>
    <row r="14" spans="1:8" s="1" customFormat="1" ht="15.75" customHeight="1" x14ac:dyDescent="0.25">
      <c r="A14" s="89" t="s">
        <v>31</v>
      </c>
      <c r="B14" s="76" t="s">
        <v>243</v>
      </c>
      <c r="C14" s="76" t="s">
        <v>220</v>
      </c>
      <c r="D14" s="53" t="s">
        <v>221</v>
      </c>
      <c r="F14"/>
      <c r="G14"/>
      <c r="H14"/>
    </row>
    <row r="15" spans="1:8" s="1" customFormat="1" x14ac:dyDescent="0.25">
      <c r="A15" s="90"/>
      <c r="B15" s="77"/>
      <c r="C15" s="77"/>
      <c r="D15" s="54" t="s">
        <v>228</v>
      </c>
      <c r="F15"/>
      <c r="G15"/>
      <c r="H15"/>
    </row>
    <row r="16" spans="1:8" s="1" customFormat="1" x14ac:dyDescent="0.25">
      <c r="A16" s="90"/>
      <c r="B16" s="2" t="s">
        <v>35</v>
      </c>
      <c r="C16" s="2" t="s">
        <v>33</v>
      </c>
      <c r="D16" s="2" t="s">
        <v>34</v>
      </c>
      <c r="F16"/>
      <c r="G16"/>
      <c r="H16"/>
    </row>
    <row r="17" spans="1:8" s="1" customFormat="1" x14ac:dyDescent="0.25">
      <c r="A17" s="90"/>
      <c r="B17" s="2" t="s">
        <v>38</v>
      </c>
      <c r="C17" s="2" t="s">
        <v>36</v>
      </c>
      <c r="D17" s="2" t="s">
        <v>37</v>
      </c>
      <c r="F17"/>
      <c r="G17"/>
      <c r="H17"/>
    </row>
    <row r="18" spans="1:8" s="1" customFormat="1" x14ac:dyDescent="0.25">
      <c r="A18" s="90"/>
      <c r="B18" s="2" t="s">
        <v>41</v>
      </c>
      <c r="C18" s="2" t="s">
        <v>39</v>
      </c>
      <c r="D18" s="2" t="s">
        <v>40</v>
      </c>
      <c r="F18"/>
      <c r="G18"/>
      <c r="H18"/>
    </row>
    <row r="19" spans="1:8" s="1" customFormat="1" x14ac:dyDescent="0.25">
      <c r="A19" s="90"/>
      <c r="B19" s="2" t="s">
        <v>44</v>
      </c>
      <c r="C19" s="2" t="s">
        <v>42</v>
      </c>
      <c r="D19" s="2" t="s">
        <v>43</v>
      </c>
      <c r="F19"/>
      <c r="G19"/>
      <c r="H19"/>
    </row>
    <row r="20" spans="1:8" s="1" customFormat="1" x14ac:dyDescent="0.25">
      <c r="A20" s="90"/>
      <c r="B20" s="76" t="s">
        <v>48</v>
      </c>
      <c r="C20" s="76" t="s">
        <v>45</v>
      </c>
      <c r="D20" s="4" t="s">
        <v>46</v>
      </c>
      <c r="F20"/>
      <c r="G20"/>
      <c r="H20"/>
    </row>
    <row r="21" spans="1:8" s="1" customFormat="1" x14ac:dyDescent="0.25">
      <c r="A21" s="90"/>
      <c r="B21" s="77"/>
      <c r="C21" s="77"/>
      <c r="D21" s="5" t="s">
        <v>47</v>
      </c>
      <c r="F21"/>
      <c r="G21"/>
      <c r="H21"/>
    </row>
    <row r="22" spans="1:8" s="1" customFormat="1" x14ac:dyDescent="0.25">
      <c r="A22" s="90"/>
      <c r="B22" s="2" t="s">
        <v>51</v>
      </c>
      <c r="C22" s="2" t="s">
        <v>49</v>
      </c>
      <c r="D22" s="2" t="s">
        <v>50</v>
      </c>
      <c r="F22"/>
      <c r="G22"/>
      <c r="H22"/>
    </row>
    <row r="23" spans="1:8" s="1" customFormat="1" x14ac:dyDescent="0.25">
      <c r="A23" s="90"/>
      <c r="B23" s="2" t="s">
        <v>244</v>
      </c>
      <c r="C23" s="2" t="s">
        <v>52</v>
      </c>
      <c r="D23" s="2" t="s">
        <v>53</v>
      </c>
      <c r="F23"/>
      <c r="G23"/>
      <c r="H23"/>
    </row>
    <row r="24" spans="1:8" s="1" customFormat="1" x14ac:dyDescent="0.25">
      <c r="A24" s="90"/>
      <c r="B24" s="2" t="s">
        <v>56</v>
      </c>
      <c r="C24" s="2" t="s">
        <v>54</v>
      </c>
      <c r="D24" s="2" t="s">
        <v>55</v>
      </c>
      <c r="F24"/>
      <c r="G24"/>
      <c r="H24"/>
    </row>
    <row r="25" spans="1:8" s="1" customFormat="1" x14ac:dyDescent="0.25">
      <c r="A25" s="90"/>
      <c r="B25" s="2" t="s">
        <v>245</v>
      </c>
      <c r="C25" s="2" t="s">
        <v>246</v>
      </c>
      <c r="D25" s="2" t="s">
        <v>247</v>
      </c>
      <c r="F25"/>
      <c r="G25"/>
      <c r="H25"/>
    </row>
    <row r="26" spans="1:8" s="1" customFormat="1" x14ac:dyDescent="0.25">
      <c r="A26" s="90"/>
      <c r="B26" s="2" t="s">
        <v>248</v>
      </c>
      <c r="C26" s="2" t="s">
        <v>57</v>
      </c>
      <c r="D26" s="2" t="s">
        <v>58</v>
      </c>
      <c r="F26"/>
      <c r="G26"/>
      <c r="H26"/>
    </row>
    <row r="27" spans="1:8" s="1" customFormat="1" ht="16.5" x14ac:dyDescent="0.3">
      <c r="A27" s="90"/>
      <c r="B27" s="2" t="s">
        <v>249</v>
      </c>
      <c r="C27" s="6" t="s">
        <v>118</v>
      </c>
      <c r="D27" s="2" t="s">
        <v>119</v>
      </c>
      <c r="F27"/>
      <c r="G27"/>
      <c r="H27"/>
    </row>
    <row r="28" spans="1:8" s="1" customFormat="1" ht="15.75" customHeight="1" x14ac:dyDescent="0.3">
      <c r="A28" s="78" t="s">
        <v>59</v>
      </c>
      <c r="B28" s="2" t="s">
        <v>277</v>
      </c>
      <c r="C28" s="6" t="s">
        <v>278</v>
      </c>
      <c r="D28" s="4" t="s">
        <v>279</v>
      </c>
      <c r="F28"/>
      <c r="G28"/>
      <c r="H28"/>
    </row>
    <row r="29" spans="1:8" s="1" customFormat="1" ht="15.75" customHeight="1" x14ac:dyDescent="0.25">
      <c r="A29" s="78"/>
      <c r="B29" s="2" t="s">
        <v>250</v>
      </c>
      <c r="C29" s="2" t="s">
        <v>60</v>
      </c>
      <c r="D29" s="2" t="s">
        <v>61</v>
      </c>
      <c r="F29"/>
      <c r="G29"/>
      <c r="H29"/>
    </row>
    <row r="30" spans="1:8" s="1" customFormat="1" x14ac:dyDescent="0.25">
      <c r="A30" s="78"/>
      <c r="B30" s="2" t="s">
        <v>229</v>
      </c>
      <c r="C30" s="2" t="s">
        <v>62</v>
      </c>
      <c r="D30" s="2" t="s">
        <v>63</v>
      </c>
      <c r="F30"/>
      <c r="G30"/>
      <c r="H30"/>
    </row>
    <row r="31" spans="1:8" s="1" customFormat="1" x14ac:dyDescent="0.25">
      <c r="A31" s="78"/>
      <c r="B31" s="2" t="s">
        <v>68</v>
      </c>
      <c r="C31" s="2" t="s">
        <v>64</v>
      </c>
      <c r="D31" s="2" t="s">
        <v>65</v>
      </c>
      <c r="F31"/>
      <c r="G31"/>
      <c r="H31"/>
    </row>
    <row r="32" spans="1:8" s="1" customFormat="1" x14ac:dyDescent="0.25">
      <c r="A32" s="78"/>
      <c r="B32" s="76" t="s">
        <v>71</v>
      </c>
      <c r="C32" s="76" t="s">
        <v>66</v>
      </c>
      <c r="D32" s="4" t="s">
        <v>230</v>
      </c>
      <c r="F32"/>
      <c r="G32"/>
      <c r="H32"/>
    </row>
    <row r="33" spans="1:8" s="1" customFormat="1" x14ac:dyDescent="0.25">
      <c r="A33" s="78"/>
      <c r="B33" s="77"/>
      <c r="C33" s="77"/>
      <c r="D33" s="5" t="s">
        <v>67</v>
      </c>
      <c r="F33"/>
      <c r="G33"/>
      <c r="H33"/>
    </row>
    <row r="34" spans="1:8" s="1" customFormat="1" x14ac:dyDescent="0.25">
      <c r="A34" s="78"/>
      <c r="B34" s="2" t="s">
        <v>74</v>
      </c>
      <c r="C34" s="2" t="s">
        <v>69</v>
      </c>
      <c r="D34" s="2" t="s">
        <v>70</v>
      </c>
      <c r="F34"/>
      <c r="G34"/>
      <c r="H34"/>
    </row>
    <row r="35" spans="1:8" s="1" customFormat="1" x14ac:dyDescent="0.25">
      <c r="A35" s="78"/>
      <c r="B35" s="2" t="s">
        <v>77</v>
      </c>
      <c r="C35" s="2" t="s">
        <v>72</v>
      </c>
      <c r="D35" s="2" t="s">
        <v>73</v>
      </c>
      <c r="F35"/>
      <c r="G35"/>
      <c r="H35"/>
    </row>
    <row r="36" spans="1:8" s="1" customFormat="1" x14ac:dyDescent="0.25">
      <c r="A36" s="78"/>
      <c r="B36" s="2" t="s">
        <v>80</v>
      </c>
      <c r="C36" s="2" t="s">
        <v>75</v>
      </c>
      <c r="D36" s="2" t="s">
        <v>76</v>
      </c>
      <c r="F36"/>
      <c r="G36"/>
      <c r="H36"/>
    </row>
    <row r="37" spans="1:8" s="1" customFormat="1" x14ac:dyDescent="0.25">
      <c r="A37" s="78"/>
      <c r="B37" s="2" t="s">
        <v>81</v>
      </c>
      <c r="C37" s="2" t="s">
        <v>78</v>
      </c>
      <c r="D37" s="2" t="s">
        <v>79</v>
      </c>
      <c r="F37"/>
      <c r="G37"/>
      <c r="H37"/>
    </row>
    <row r="38" spans="1:8" s="1" customFormat="1" x14ac:dyDescent="0.25">
      <c r="A38" s="78"/>
      <c r="B38" s="2" t="s">
        <v>86</v>
      </c>
      <c r="C38" s="2" t="s">
        <v>222</v>
      </c>
      <c r="D38" s="2" t="s">
        <v>223</v>
      </c>
      <c r="F38"/>
      <c r="G38"/>
      <c r="H38"/>
    </row>
    <row r="39" spans="1:8" s="1" customFormat="1" x14ac:dyDescent="0.25">
      <c r="A39" s="78"/>
      <c r="B39" s="76" t="s">
        <v>89</v>
      </c>
      <c r="C39" s="76" t="s">
        <v>82</v>
      </c>
      <c r="D39" s="4" t="s">
        <v>83</v>
      </c>
      <c r="F39"/>
      <c r="G39"/>
      <c r="H39"/>
    </row>
    <row r="40" spans="1:8" s="1" customFormat="1" x14ac:dyDescent="0.25">
      <c r="A40" s="78"/>
      <c r="B40" s="77"/>
      <c r="C40" s="77"/>
      <c r="D40" s="5" t="s">
        <v>84</v>
      </c>
      <c r="F40"/>
      <c r="G40"/>
      <c r="H40"/>
    </row>
    <row r="41" spans="1:8" s="1" customFormat="1" ht="15.75" customHeight="1" x14ac:dyDescent="0.25">
      <c r="A41" s="78" t="s">
        <v>85</v>
      </c>
      <c r="B41" s="2" t="s">
        <v>90</v>
      </c>
      <c r="C41" s="2" t="s">
        <v>231</v>
      </c>
      <c r="D41" s="2" t="s">
        <v>232</v>
      </c>
      <c r="F41"/>
      <c r="G41"/>
      <c r="H41"/>
    </row>
    <row r="42" spans="1:8" s="1" customFormat="1" x14ac:dyDescent="0.25">
      <c r="A42" s="78"/>
      <c r="B42" s="2" t="s">
        <v>93</v>
      </c>
      <c r="C42" s="2" t="s">
        <v>251</v>
      </c>
      <c r="D42" s="2" t="s">
        <v>252</v>
      </c>
      <c r="F42"/>
      <c r="G42"/>
      <c r="H42"/>
    </row>
    <row r="43" spans="1:8" s="1" customFormat="1" x14ac:dyDescent="0.25">
      <c r="A43" s="78"/>
      <c r="B43" s="2" t="s">
        <v>96</v>
      </c>
      <c r="C43" s="2" t="s">
        <v>87</v>
      </c>
      <c r="D43" s="2" t="s">
        <v>88</v>
      </c>
      <c r="F43"/>
      <c r="G43"/>
      <c r="H43"/>
    </row>
    <row r="44" spans="1:8" s="1" customFormat="1" x14ac:dyDescent="0.25">
      <c r="A44" s="78"/>
      <c r="B44" s="76" t="s">
        <v>224</v>
      </c>
      <c r="C44" s="76" t="s">
        <v>99</v>
      </c>
      <c r="D44" s="4" t="s">
        <v>100</v>
      </c>
      <c r="F44"/>
      <c r="G44"/>
      <c r="H44"/>
    </row>
    <row r="45" spans="1:8" s="1" customFormat="1" x14ac:dyDescent="0.25">
      <c r="A45" s="78"/>
      <c r="B45" s="77"/>
      <c r="C45" s="77"/>
      <c r="D45" s="5" t="s">
        <v>101</v>
      </c>
      <c r="F45"/>
      <c r="G45"/>
      <c r="H45"/>
    </row>
    <row r="46" spans="1:8" s="1" customFormat="1" x14ac:dyDescent="0.25">
      <c r="A46" s="78"/>
      <c r="B46" s="2" t="s">
        <v>102</v>
      </c>
      <c r="C46" s="2" t="s">
        <v>91</v>
      </c>
      <c r="D46" s="2" t="s">
        <v>92</v>
      </c>
      <c r="F46"/>
      <c r="G46"/>
      <c r="H46"/>
    </row>
    <row r="47" spans="1:8" s="1" customFormat="1" x14ac:dyDescent="0.25">
      <c r="A47" s="78"/>
      <c r="B47" s="2" t="s">
        <v>105</v>
      </c>
      <c r="C47" s="2" t="s">
        <v>94</v>
      </c>
      <c r="D47" s="2" t="s">
        <v>95</v>
      </c>
      <c r="F47"/>
      <c r="G47"/>
      <c r="H47"/>
    </row>
    <row r="48" spans="1:8" s="1" customFormat="1" x14ac:dyDescent="0.25">
      <c r="A48" s="78"/>
      <c r="B48" s="2" t="s">
        <v>106</v>
      </c>
      <c r="C48" s="2" t="s">
        <v>97</v>
      </c>
      <c r="D48" s="2" t="s">
        <v>98</v>
      </c>
      <c r="F48"/>
      <c r="G48"/>
      <c r="H48"/>
    </row>
    <row r="49" spans="1:8" s="1" customFormat="1" x14ac:dyDescent="0.25">
      <c r="A49" s="78"/>
      <c r="B49" s="2" t="s">
        <v>108</v>
      </c>
      <c r="C49" s="2" t="s">
        <v>103</v>
      </c>
      <c r="D49" s="2" t="s">
        <v>104</v>
      </c>
      <c r="F49"/>
      <c r="G49"/>
      <c r="H49"/>
    </row>
    <row r="50" spans="1:8" s="1" customFormat="1" x14ac:dyDescent="0.25">
      <c r="A50" s="78"/>
      <c r="B50" s="2" t="s">
        <v>111</v>
      </c>
      <c r="C50" s="2" t="s">
        <v>225</v>
      </c>
      <c r="D50" s="2" t="s">
        <v>217</v>
      </c>
      <c r="F50"/>
      <c r="G50"/>
      <c r="H50"/>
    </row>
    <row r="51" spans="1:8" s="1" customFormat="1" x14ac:dyDescent="0.25">
      <c r="A51" s="78"/>
      <c r="B51" s="2" t="s">
        <v>253</v>
      </c>
      <c r="C51" s="2" t="s">
        <v>107</v>
      </c>
      <c r="D51" s="2" t="s">
        <v>233</v>
      </c>
      <c r="F51"/>
      <c r="G51"/>
      <c r="H51"/>
    </row>
    <row r="52" spans="1:8" s="1" customFormat="1" x14ac:dyDescent="0.25">
      <c r="A52" s="78"/>
      <c r="B52" s="2" t="s">
        <v>254</v>
      </c>
      <c r="C52" s="2" t="s">
        <v>255</v>
      </c>
      <c r="D52" s="2" t="s">
        <v>256</v>
      </c>
      <c r="F52"/>
      <c r="G52"/>
      <c r="H52"/>
    </row>
    <row r="53" spans="1:8" s="1" customFormat="1" x14ac:dyDescent="0.25">
      <c r="A53" s="78"/>
      <c r="B53" s="2" t="s">
        <v>257</v>
      </c>
      <c r="C53" s="2" t="s">
        <v>109</v>
      </c>
      <c r="D53" s="2" t="s">
        <v>110</v>
      </c>
      <c r="F53"/>
      <c r="G53"/>
      <c r="H53"/>
    </row>
    <row r="54" spans="1:8" s="1" customFormat="1" x14ac:dyDescent="0.25">
      <c r="A54" s="78"/>
      <c r="B54" s="76" t="s">
        <v>258</v>
      </c>
      <c r="C54" s="76" t="s">
        <v>112</v>
      </c>
      <c r="D54" s="4" t="s">
        <v>113</v>
      </c>
      <c r="F54"/>
      <c r="G54"/>
      <c r="H54"/>
    </row>
    <row r="55" spans="1:8" s="1" customFormat="1" x14ac:dyDescent="0.25">
      <c r="A55" s="78"/>
      <c r="B55" s="77"/>
      <c r="C55" s="77"/>
      <c r="D55" s="5" t="s">
        <v>114</v>
      </c>
      <c r="F55"/>
      <c r="G55"/>
      <c r="H55"/>
    </row>
    <row r="56" spans="1:8" s="1" customFormat="1" x14ac:dyDescent="0.25">
      <c r="A56" s="67"/>
      <c r="B56" s="68"/>
      <c r="C56" s="68"/>
      <c r="D56" s="3"/>
      <c r="F56"/>
      <c r="G56"/>
      <c r="H56"/>
    </row>
    <row r="57" spans="1:8" x14ac:dyDescent="0.25">
      <c r="A57" s="44" t="s">
        <v>185</v>
      </c>
    </row>
    <row r="58" spans="1:8" x14ac:dyDescent="0.25">
      <c r="A58" s="44"/>
    </row>
    <row r="59" spans="1:8" x14ac:dyDescent="0.25">
      <c r="A59" s="3" t="s">
        <v>214</v>
      </c>
    </row>
    <row r="60" spans="1:8" x14ac:dyDescent="0.25">
      <c r="A60" s="3" t="s">
        <v>215</v>
      </c>
    </row>
    <row r="61" spans="1:8" x14ac:dyDescent="0.25">
      <c r="A61" s="3"/>
    </row>
    <row r="62" spans="1:8" x14ac:dyDescent="0.25">
      <c r="A62" s="4" t="s">
        <v>187</v>
      </c>
      <c r="B62" s="79" t="s">
        <v>280</v>
      </c>
      <c r="C62" s="80"/>
      <c r="D62" s="81"/>
    </row>
    <row r="63" spans="1:8" x14ac:dyDescent="0.25">
      <c r="A63" s="46"/>
      <c r="B63" s="85" t="s">
        <v>282</v>
      </c>
      <c r="C63" s="116"/>
      <c r="D63" s="84"/>
    </row>
    <row r="64" spans="1:8" x14ac:dyDescent="0.25">
      <c r="A64" s="5"/>
      <c r="B64" s="86" t="s">
        <v>281</v>
      </c>
      <c r="C64" s="74"/>
      <c r="D64" s="75"/>
    </row>
    <row r="65" spans="1:4" x14ac:dyDescent="0.25">
      <c r="A65" s="4" t="s">
        <v>188</v>
      </c>
      <c r="B65" s="79" t="s">
        <v>189</v>
      </c>
      <c r="C65" s="80"/>
      <c r="D65" s="81"/>
    </row>
    <row r="66" spans="1:4" x14ac:dyDescent="0.25">
      <c r="A66" s="5"/>
      <c r="B66" s="86" t="s">
        <v>259</v>
      </c>
      <c r="C66" s="74"/>
      <c r="D66" s="75"/>
    </row>
    <row r="67" spans="1:4" x14ac:dyDescent="0.25">
      <c r="A67" s="4" t="s">
        <v>190</v>
      </c>
      <c r="B67" s="79" t="s">
        <v>260</v>
      </c>
      <c r="C67" s="80"/>
      <c r="D67" s="81"/>
    </row>
    <row r="68" spans="1:4" x14ac:dyDescent="0.25">
      <c r="A68" s="46" t="s">
        <v>186</v>
      </c>
      <c r="B68" s="86" t="s">
        <v>261</v>
      </c>
      <c r="C68" s="74"/>
      <c r="D68" s="75"/>
    </row>
    <row r="69" spans="1:4" x14ac:dyDescent="0.25">
      <c r="A69" s="4" t="s">
        <v>191</v>
      </c>
      <c r="B69" s="85" t="s">
        <v>192</v>
      </c>
      <c r="C69" s="116"/>
      <c r="D69" s="84"/>
    </row>
    <row r="70" spans="1:4" x14ac:dyDescent="0.25">
      <c r="A70" s="46"/>
      <c r="B70" s="86" t="s">
        <v>193</v>
      </c>
      <c r="C70" s="74"/>
      <c r="D70" s="75"/>
    </row>
    <row r="71" spans="1:4" x14ac:dyDescent="0.25">
      <c r="A71" s="46"/>
      <c r="B71" s="79" t="s">
        <v>194</v>
      </c>
      <c r="C71" s="80"/>
      <c r="D71" s="81"/>
    </row>
    <row r="72" spans="1:4" x14ac:dyDescent="0.25">
      <c r="A72" s="2" t="s">
        <v>195</v>
      </c>
      <c r="B72" s="82" t="s">
        <v>283</v>
      </c>
      <c r="C72" s="82"/>
      <c r="D72" s="82"/>
    </row>
    <row r="73" spans="1:4" x14ac:dyDescent="0.25">
      <c r="A73" s="4" t="s">
        <v>196</v>
      </c>
      <c r="B73" s="85" t="s">
        <v>198</v>
      </c>
      <c r="C73" s="116"/>
      <c r="D73" s="84"/>
    </row>
    <row r="74" spans="1:4" x14ac:dyDescent="0.25">
      <c r="A74" s="46"/>
      <c r="B74" s="85" t="s">
        <v>262</v>
      </c>
      <c r="C74" s="116"/>
      <c r="D74" s="84"/>
    </row>
    <row r="75" spans="1:4" x14ac:dyDescent="0.25">
      <c r="A75" s="46"/>
      <c r="B75" s="86" t="s">
        <v>263</v>
      </c>
      <c r="C75" s="74"/>
      <c r="D75" s="75"/>
    </row>
    <row r="76" spans="1:4" x14ac:dyDescent="0.25">
      <c r="A76" s="4" t="s">
        <v>197</v>
      </c>
      <c r="B76" s="79" t="s">
        <v>264</v>
      </c>
      <c r="C76" s="80"/>
      <c r="D76" s="81"/>
    </row>
    <row r="77" spans="1:4" x14ac:dyDescent="0.25">
      <c r="A77" s="5"/>
      <c r="B77" s="85" t="s">
        <v>265</v>
      </c>
      <c r="C77" s="116"/>
      <c r="D77" s="84"/>
    </row>
    <row r="78" spans="1:4" x14ac:dyDescent="0.25">
      <c r="A78" s="2" t="s">
        <v>199</v>
      </c>
      <c r="B78" s="82" t="s">
        <v>201</v>
      </c>
      <c r="C78" s="82"/>
      <c r="D78" s="82"/>
    </row>
    <row r="79" spans="1:4" x14ac:dyDescent="0.25">
      <c r="A79" s="2" t="s">
        <v>200</v>
      </c>
      <c r="B79" s="82" t="s">
        <v>203</v>
      </c>
      <c r="C79" s="82"/>
      <c r="D79" s="82"/>
    </row>
    <row r="80" spans="1:4" x14ac:dyDescent="0.25">
      <c r="A80" s="2" t="s">
        <v>202</v>
      </c>
      <c r="B80" s="82" t="s">
        <v>205</v>
      </c>
      <c r="C80" s="82"/>
      <c r="D80" s="82"/>
    </row>
    <row r="81" spans="1:4" x14ac:dyDescent="0.25">
      <c r="A81" s="2" t="s">
        <v>204</v>
      </c>
      <c r="B81" s="82" t="s">
        <v>207</v>
      </c>
      <c r="C81" s="82"/>
      <c r="D81" s="82"/>
    </row>
    <row r="82" spans="1:4" x14ac:dyDescent="0.25">
      <c r="A82" s="117" t="s">
        <v>206</v>
      </c>
      <c r="B82" s="82" t="s">
        <v>284</v>
      </c>
      <c r="C82" s="82"/>
      <c r="D82" s="82"/>
    </row>
    <row r="84" spans="1:4" x14ac:dyDescent="0.25">
      <c r="B84" s="63"/>
      <c r="C84" s="63"/>
      <c r="D84" s="64"/>
    </row>
    <row r="85" spans="1:4" x14ac:dyDescent="0.25">
      <c r="A85" s="45" t="s">
        <v>208</v>
      </c>
      <c r="B85" s="80" t="s">
        <v>218</v>
      </c>
      <c r="C85" s="80"/>
      <c r="D85" s="81"/>
    </row>
    <row r="86" spans="1:4" x14ac:dyDescent="0.25">
      <c r="A86" s="47"/>
      <c r="B86" s="55" t="s">
        <v>266</v>
      </c>
      <c r="C86" s="55"/>
      <c r="D86" s="56"/>
    </row>
    <row r="87" spans="1:4" x14ac:dyDescent="0.25">
      <c r="A87" s="48" t="s">
        <v>209</v>
      </c>
      <c r="B87" s="83" t="s">
        <v>210</v>
      </c>
      <c r="C87" s="83"/>
      <c r="D87" s="84"/>
    </row>
    <row r="88" spans="1:4" x14ac:dyDescent="0.25">
      <c r="A88" s="49"/>
      <c r="B88" s="83" t="s">
        <v>211</v>
      </c>
      <c r="C88" s="83"/>
      <c r="D88" s="84"/>
    </row>
    <row r="89" spans="1:4" x14ac:dyDescent="0.25">
      <c r="A89" s="49"/>
      <c r="B89" s="83" t="s">
        <v>212</v>
      </c>
      <c r="C89" s="83"/>
      <c r="D89" s="84"/>
    </row>
    <row r="90" spans="1:4" x14ac:dyDescent="0.25">
      <c r="A90" s="50"/>
      <c r="B90" s="74" t="s">
        <v>213</v>
      </c>
      <c r="C90" s="74"/>
      <c r="D90" s="75"/>
    </row>
    <row r="91" spans="1:4" x14ac:dyDescent="0.25">
      <c r="A91" s="65" t="s">
        <v>234</v>
      </c>
      <c r="B91" s="80" t="s">
        <v>235</v>
      </c>
      <c r="C91" s="80"/>
      <c r="D91" s="81"/>
    </row>
    <row r="92" spans="1:4" x14ac:dyDescent="0.25">
      <c r="A92" s="50"/>
      <c r="B92" s="74" t="s">
        <v>236</v>
      </c>
      <c r="C92" s="74"/>
      <c r="D92" s="75"/>
    </row>
    <row r="99" spans="1:4" x14ac:dyDescent="0.25">
      <c r="A99" s="66" t="s">
        <v>238</v>
      </c>
      <c r="B99" s="66"/>
      <c r="C99" s="66"/>
      <c r="D99" s="66"/>
    </row>
    <row r="103" spans="1:4" x14ac:dyDescent="0.25">
      <c r="A103" s="66" t="s">
        <v>239</v>
      </c>
      <c r="B103" s="66"/>
      <c r="C103" s="66"/>
      <c r="D103" s="66"/>
    </row>
    <row r="104" spans="1:4" x14ac:dyDescent="0.25">
      <c r="A104" s="66" t="s">
        <v>240</v>
      </c>
      <c r="B104" s="66"/>
      <c r="C104" s="66"/>
      <c r="D104" s="66"/>
    </row>
  </sheetData>
  <sheetProtection algorithmName="SHA-512" hashValue="60H4l6TVIebl2eM9A13/kfS+udykydBEUeZXUmBZdHeP86m/T4TCVJbHbizmcfPOhEGEF0tqlqkp/eagkN1oCQ==" saltValue="6DDbglr50/h8m1PSU2zstg==" spinCount="100000" sheet="1" formatCells="0" formatColumns="0" formatRows="0" insertColumns="0" insertRows="0" insertHyperlinks="0" deleteColumns="0" deleteRows="0" sort="0" autoFilter="0" pivotTables="0"/>
  <mergeCells count="45">
    <mergeCell ref="B44:B45"/>
    <mergeCell ref="C44:C45"/>
    <mergeCell ref="B63:D63"/>
    <mergeCell ref="A28:A40"/>
    <mergeCell ref="B32:B33"/>
    <mergeCell ref="C32:C33"/>
    <mergeCell ref="B39:B40"/>
    <mergeCell ref="C39:C40"/>
    <mergeCell ref="C1:D1"/>
    <mergeCell ref="A2:A13"/>
    <mergeCell ref="A14:A27"/>
    <mergeCell ref="B14:B15"/>
    <mergeCell ref="C14:C15"/>
    <mergeCell ref="B20:B21"/>
    <mergeCell ref="C20:C21"/>
    <mergeCell ref="B62:D62"/>
    <mergeCell ref="B64:D64"/>
    <mergeCell ref="B65:D65"/>
    <mergeCell ref="B66:D66"/>
    <mergeCell ref="B68:D68"/>
    <mergeCell ref="B69:D69"/>
    <mergeCell ref="B70:D70"/>
    <mergeCell ref="B71:D71"/>
    <mergeCell ref="B81:D81"/>
    <mergeCell ref="B82:D82"/>
    <mergeCell ref="B72:D72"/>
    <mergeCell ref="B73:D73"/>
    <mergeCell ref="B74:D74"/>
    <mergeCell ref="B75:D75"/>
    <mergeCell ref="B76:D76"/>
    <mergeCell ref="B92:D92"/>
    <mergeCell ref="B54:B55"/>
    <mergeCell ref="C54:C55"/>
    <mergeCell ref="A41:A55"/>
    <mergeCell ref="B67:D67"/>
    <mergeCell ref="B79:D79"/>
    <mergeCell ref="B89:D89"/>
    <mergeCell ref="B90:D90"/>
    <mergeCell ref="B91:D91"/>
    <mergeCell ref="B87:D87"/>
    <mergeCell ref="B88:D88"/>
    <mergeCell ref="B85:D85"/>
    <mergeCell ref="B77:D77"/>
    <mergeCell ref="B78:D78"/>
    <mergeCell ref="B80:D80"/>
  </mergeCells>
  <pageMargins left="0.7" right="0.36904761904761907" top="0.78740157499999996" bottom="0.47619047619047616" header="0.3" footer="0.3"/>
  <pageSetup paperSize="9" orientation="portrait" verticalDpi="0" r:id="rId1"/>
  <headerFooter>
    <oddHeader>&amp;C&amp;"Arial Narrow,Fett"&amp;12&amp;UAusschreibung
zur 71. Ruderregatta am Rohrwall am 04.10.2025&amp;R&amp;"Arial Narrow,Standard"&amp;8Seite &amp;P von &amp;N
Stand: 16.07.2025, 17.00 Uhr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467A29-9647-44D6-BBB9-E6C7881D72C5}">
  <sheetPr>
    <tabColor theme="0"/>
  </sheetPr>
  <dimension ref="A1:G55"/>
  <sheetViews>
    <sheetView showGridLines="0" showRowColHeaders="0" showRuler="0" zoomScale="115" zoomScaleNormal="115" zoomScalePageLayoutView="115" workbookViewId="0">
      <selection activeCell="D1" sqref="D1:G1"/>
    </sheetView>
  </sheetViews>
  <sheetFormatPr baseColWidth="10" defaultRowHeight="15.75" x14ac:dyDescent="0.25"/>
  <cols>
    <col min="1" max="1" width="3.85546875" style="3" bestFit="1" customWidth="1"/>
    <col min="2" max="2" width="6.7109375" style="3" customWidth="1"/>
    <col min="3" max="3" width="24.5703125" style="3" bestFit="1" customWidth="1"/>
    <col min="4" max="4" width="11.42578125" style="3"/>
    <col min="5" max="16384" width="11.42578125" style="7"/>
  </cols>
  <sheetData>
    <row r="1" spans="1:7" ht="13.5" customHeight="1" x14ac:dyDescent="0.25">
      <c r="A1" s="101" t="s">
        <v>163</v>
      </c>
      <c r="B1" s="101"/>
      <c r="C1" s="101"/>
      <c r="D1" s="103" t="s">
        <v>183</v>
      </c>
      <c r="E1" s="103"/>
      <c r="F1" s="103"/>
      <c r="G1" s="103"/>
    </row>
    <row r="2" spans="1:7" ht="13.5" customHeight="1" x14ac:dyDescent="0.25">
      <c r="A2" s="101" t="s">
        <v>181</v>
      </c>
      <c r="B2" s="101"/>
      <c r="C2" s="101"/>
      <c r="D2" s="103" t="s">
        <v>183</v>
      </c>
      <c r="E2" s="103"/>
      <c r="F2" s="103"/>
      <c r="G2" s="103"/>
    </row>
    <row r="3" spans="1:7" ht="13.5" customHeight="1" x14ac:dyDescent="0.25">
      <c r="A3" s="102" t="s">
        <v>180</v>
      </c>
      <c r="B3" s="102"/>
      <c r="C3" s="102"/>
      <c r="D3" s="103" t="s">
        <v>183</v>
      </c>
      <c r="E3" s="103"/>
      <c r="F3" s="103"/>
      <c r="G3" s="103"/>
    </row>
    <row r="4" spans="1:7" ht="1.5" customHeight="1" x14ac:dyDescent="0.25"/>
    <row r="5" spans="1:7" ht="15" customHeight="1" thickBot="1" x14ac:dyDescent="0.3">
      <c r="B5" s="4" t="s">
        <v>0</v>
      </c>
      <c r="C5" s="4" t="s">
        <v>1</v>
      </c>
    </row>
    <row r="6" spans="1:7" s="3" customFormat="1" ht="15" customHeight="1" x14ac:dyDescent="0.25">
      <c r="A6" s="94" t="s">
        <v>2</v>
      </c>
      <c r="B6" s="31" t="s">
        <v>3</v>
      </c>
      <c r="C6" s="69" t="s">
        <v>226</v>
      </c>
      <c r="D6" s="32"/>
      <c r="E6" s="33"/>
      <c r="F6" s="33"/>
      <c r="G6" s="28"/>
    </row>
    <row r="7" spans="1:7" s="3" customFormat="1" ht="15" customHeight="1" x14ac:dyDescent="0.25">
      <c r="A7" s="95"/>
      <c r="B7" s="2" t="s">
        <v>4</v>
      </c>
      <c r="C7" s="2" t="s">
        <v>5</v>
      </c>
      <c r="D7" s="34"/>
      <c r="E7" s="23"/>
      <c r="F7" s="23"/>
      <c r="G7" s="35"/>
    </row>
    <row r="8" spans="1:7" s="3" customFormat="1" ht="15" customHeight="1" x14ac:dyDescent="0.25">
      <c r="A8" s="95"/>
      <c r="B8" s="2" t="s">
        <v>7</v>
      </c>
      <c r="C8" s="2" t="s">
        <v>8</v>
      </c>
      <c r="D8" s="34"/>
      <c r="F8" s="23"/>
      <c r="G8" s="25"/>
    </row>
    <row r="9" spans="1:7" s="3" customFormat="1" ht="15" customHeight="1" x14ac:dyDescent="0.25">
      <c r="A9" s="95"/>
      <c r="B9" s="2" t="s">
        <v>10</v>
      </c>
      <c r="C9" s="2" t="s">
        <v>11</v>
      </c>
      <c r="D9" s="34"/>
      <c r="G9" s="36"/>
    </row>
    <row r="10" spans="1:7" s="3" customFormat="1" ht="15" customHeight="1" thickBot="1" x14ac:dyDescent="0.3">
      <c r="A10" s="95"/>
      <c r="B10" s="2" t="s">
        <v>13</v>
      </c>
      <c r="C10" s="2" t="s">
        <v>14</v>
      </c>
      <c r="D10" s="34"/>
      <c r="E10" s="92" t="s">
        <v>177</v>
      </c>
      <c r="F10" s="93"/>
      <c r="G10" s="24">
        <f>'BLOCK I Re. 1- 7, A, 8- 11'!G97</f>
        <v>0</v>
      </c>
    </row>
    <row r="11" spans="1:7" s="3" customFormat="1" ht="15" customHeight="1" thickTop="1" x14ac:dyDescent="0.25">
      <c r="A11" s="95"/>
      <c r="B11" s="2" t="s">
        <v>16</v>
      </c>
      <c r="C11" s="2" t="s">
        <v>17</v>
      </c>
      <c r="D11" s="34"/>
      <c r="E11" s="23"/>
      <c r="F11" s="23"/>
      <c r="G11" s="25"/>
    </row>
    <row r="12" spans="1:7" s="3" customFormat="1" ht="15" customHeight="1" x14ac:dyDescent="0.25">
      <c r="A12" s="95"/>
      <c r="B12" s="2" t="s">
        <v>19</v>
      </c>
      <c r="C12" s="2" t="s">
        <v>20</v>
      </c>
      <c r="D12" s="34"/>
      <c r="E12" s="23"/>
      <c r="F12" s="23"/>
      <c r="G12" s="25"/>
    </row>
    <row r="13" spans="1:7" s="3" customFormat="1" ht="15" customHeight="1" x14ac:dyDescent="0.25">
      <c r="A13" s="95"/>
      <c r="B13" s="2" t="s">
        <v>274</v>
      </c>
      <c r="C13" s="2" t="s">
        <v>275</v>
      </c>
      <c r="D13" s="34"/>
      <c r="E13" s="23"/>
      <c r="F13" s="23"/>
      <c r="G13" s="25"/>
    </row>
    <row r="14" spans="1:7" s="3" customFormat="1" ht="15" customHeight="1" x14ac:dyDescent="0.25">
      <c r="A14" s="95"/>
      <c r="B14" s="2" t="s">
        <v>22</v>
      </c>
      <c r="C14" s="2" t="s">
        <v>23</v>
      </c>
      <c r="D14" s="34"/>
      <c r="E14" s="23"/>
      <c r="F14" s="23"/>
      <c r="G14" s="25"/>
    </row>
    <row r="15" spans="1:7" s="3" customFormat="1" ht="15" customHeight="1" x14ac:dyDescent="0.25">
      <c r="A15" s="95"/>
      <c r="B15" s="2" t="s">
        <v>25</v>
      </c>
      <c r="C15" s="2" t="s">
        <v>241</v>
      </c>
      <c r="D15" s="34"/>
      <c r="E15" s="23"/>
      <c r="F15" s="23"/>
      <c r="G15" s="25"/>
    </row>
    <row r="16" spans="1:7" s="3" customFormat="1" ht="15" customHeight="1" x14ac:dyDescent="0.25">
      <c r="A16" s="97"/>
      <c r="B16" s="2" t="s">
        <v>28</v>
      </c>
      <c r="C16" s="2" t="s">
        <v>26</v>
      </c>
      <c r="D16" s="34"/>
      <c r="E16" s="23"/>
      <c r="F16" s="23"/>
      <c r="G16" s="25"/>
    </row>
    <row r="17" spans="1:7" s="3" customFormat="1" ht="15" customHeight="1" thickBot="1" x14ac:dyDescent="0.3">
      <c r="A17" s="96"/>
      <c r="B17" s="39" t="s">
        <v>32</v>
      </c>
      <c r="C17" s="39" t="s">
        <v>29</v>
      </c>
      <c r="D17" s="70"/>
      <c r="E17" s="71"/>
      <c r="F17" s="71"/>
      <c r="G17" s="26"/>
    </row>
    <row r="18" spans="1:7" s="3" customFormat="1" ht="15" customHeight="1" x14ac:dyDescent="0.25">
      <c r="A18" s="98" t="s">
        <v>31</v>
      </c>
      <c r="B18" s="37" t="s">
        <v>243</v>
      </c>
      <c r="C18" s="37" t="s">
        <v>220</v>
      </c>
      <c r="D18" s="32"/>
      <c r="E18" s="27"/>
      <c r="F18" s="27"/>
      <c r="G18" s="28"/>
    </row>
    <row r="19" spans="1:7" s="3" customFormat="1" ht="15" customHeight="1" x14ac:dyDescent="0.25">
      <c r="A19" s="99"/>
      <c r="B19" s="2" t="s">
        <v>35</v>
      </c>
      <c r="C19" s="2" t="s">
        <v>33</v>
      </c>
      <c r="E19" s="7"/>
      <c r="F19" s="7"/>
      <c r="G19" s="25"/>
    </row>
    <row r="20" spans="1:7" s="3" customFormat="1" ht="15" customHeight="1" x14ac:dyDescent="0.25">
      <c r="A20" s="99"/>
      <c r="B20" s="2" t="s">
        <v>38</v>
      </c>
      <c r="C20" s="2" t="s">
        <v>36</v>
      </c>
      <c r="E20" s="7"/>
      <c r="F20" s="7"/>
      <c r="G20" s="25"/>
    </row>
    <row r="21" spans="1:7" s="3" customFormat="1" ht="15" customHeight="1" x14ac:dyDescent="0.25">
      <c r="A21" s="99"/>
      <c r="B21" s="2" t="s">
        <v>41</v>
      </c>
      <c r="C21" s="2" t="s">
        <v>39</v>
      </c>
      <c r="G21" s="36"/>
    </row>
    <row r="22" spans="1:7" s="3" customFormat="1" ht="15" customHeight="1" thickBot="1" x14ac:dyDescent="0.3">
      <c r="A22" s="99"/>
      <c r="B22" s="2" t="s">
        <v>44</v>
      </c>
      <c r="C22" s="2" t="s">
        <v>42</v>
      </c>
      <c r="E22" s="92" t="s">
        <v>176</v>
      </c>
      <c r="F22" s="92"/>
      <c r="G22" s="29">
        <f>'BLOCK II Re. 12- 23'!G98:G98</f>
        <v>0</v>
      </c>
    </row>
    <row r="23" spans="1:7" s="3" customFormat="1" ht="15" customHeight="1" thickTop="1" x14ac:dyDescent="0.25">
      <c r="A23" s="99"/>
      <c r="B23" s="38" t="s">
        <v>48</v>
      </c>
      <c r="C23" s="38" t="s">
        <v>45</v>
      </c>
      <c r="E23" s="7"/>
      <c r="F23" s="7"/>
      <c r="G23" s="25"/>
    </row>
    <row r="24" spans="1:7" s="3" customFormat="1" ht="15" customHeight="1" x14ac:dyDescent="0.25">
      <c r="A24" s="99"/>
      <c r="B24" s="2" t="s">
        <v>51</v>
      </c>
      <c r="C24" s="2" t="s">
        <v>49</v>
      </c>
      <c r="E24" s="7"/>
      <c r="F24" s="7"/>
      <c r="G24" s="25"/>
    </row>
    <row r="25" spans="1:7" s="3" customFormat="1" ht="15" customHeight="1" x14ac:dyDescent="0.25">
      <c r="A25" s="99"/>
      <c r="B25" s="2" t="s">
        <v>244</v>
      </c>
      <c r="C25" s="2" t="s">
        <v>52</v>
      </c>
      <c r="E25" s="7"/>
      <c r="F25" s="7"/>
      <c r="G25" s="25"/>
    </row>
    <row r="26" spans="1:7" s="3" customFormat="1" ht="15" customHeight="1" x14ac:dyDescent="0.25">
      <c r="A26" s="99"/>
      <c r="B26" s="2" t="s">
        <v>56</v>
      </c>
      <c r="C26" s="2" t="s">
        <v>54</v>
      </c>
      <c r="E26" s="7"/>
      <c r="F26" s="7"/>
      <c r="G26" s="25"/>
    </row>
    <row r="27" spans="1:7" s="3" customFormat="1" ht="15" customHeight="1" x14ac:dyDescent="0.25">
      <c r="A27" s="99"/>
      <c r="B27" s="2" t="s">
        <v>245</v>
      </c>
      <c r="C27" s="2" t="s">
        <v>246</v>
      </c>
      <c r="E27" s="7"/>
      <c r="F27" s="7"/>
      <c r="G27" s="25"/>
    </row>
    <row r="28" spans="1:7" s="3" customFormat="1" ht="15" customHeight="1" x14ac:dyDescent="0.25">
      <c r="A28" s="99"/>
      <c r="B28" s="2" t="s">
        <v>248</v>
      </c>
      <c r="C28" s="2" t="s">
        <v>57</v>
      </c>
      <c r="E28" s="7"/>
      <c r="F28" s="7"/>
      <c r="G28" s="25"/>
    </row>
    <row r="29" spans="1:7" s="3" customFormat="1" ht="15" customHeight="1" thickBot="1" x14ac:dyDescent="0.35">
      <c r="A29" s="100"/>
      <c r="B29" s="39" t="s">
        <v>249</v>
      </c>
      <c r="C29" s="72" t="s">
        <v>118</v>
      </c>
      <c r="D29" s="40"/>
      <c r="E29" s="30"/>
      <c r="F29" s="30"/>
      <c r="G29" s="26"/>
    </row>
    <row r="30" spans="1:7" s="3" customFormat="1" ht="15" customHeight="1" x14ac:dyDescent="0.3">
      <c r="A30" s="94" t="s">
        <v>59</v>
      </c>
      <c r="B30" s="2" t="s">
        <v>277</v>
      </c>
      <c r="C30" s="6" t="s">
        <v>278</v>
      </c>
      <c r="D30" s="32"/>
      <c r="E30" s="27"/>
      <c r="F30" s="27"/>
      <c r="G30" s="28"/>
    </row>
    <row r="31" spans="1:7" s="3" customFormat="1" ht="15" customHeight="1" x14ac:dyDescent="0.25">
      <c r="A31" s="118"/>
      <c r="B31" s="5" t="s">
        <v>250</v>
      </c>
      <c r="C31" s="5" t="s">
        <v>60</v>
      </c>
      <c r="D31" s="119"/>
      <c r="E31" s="120"/>
      <c r="F31" s="120"/>
      <c r="G31" s="25"/>
    </row>
    <row r="32" spans="1:7" s="3" customFormat="1" ht="15" customHeight="1" x14ac:dyDescent="0.25">
      <c r="A32" s="95"/>
      <c r="B32" s="2" t="s">
        <v>229</v>
      </c>
      <c r="C32" s="2" t="s">
        <v>62</v>
      </c>
      <c r="E32" s="7"/>
      <c r="F32" s="7"/>
      <c r="G32" s="25"/>
    </row>
    <row r="33" spans="1:7" s="3" customFormat="1" ht="15" customHeight="1" x14ac:dyDescent="0.25">
      <c r="A33" s="95"/>
      <c r="B33" s="2" t="s">
        <v>68</v>
      </c>
      <c r="C33" s="2" t="s">
        <v>64</v>
      </c>
      <c r="G33" s="36"/>
    </row>
    <row r="34" spans="1:7" s="3" customFormat="1" ht="15" customHeight="1" x14ac:dyDescent="0.25">
      <c r="A34" s="95"/>
      <c r="B34" s="38" t="s">
        <v>71</v>
      </c>
      <c r="C34" s="38" t="s">
        <v>66</v>
      </c>
      <c r="E34" s="7"/>
      <c r="F34" s="7"/>
      <c r="G34" s="25"/>
    </row>
    <row r="35" spans="1:7" s="3" customFormat="1" ht="15" customHeight="1" thickBot="1" x14ac:dyDescent="0.3">
      <c r="A35" s="95"/>
      <c r="B35" s="2" t="s">
        <v>74</v>
      </c>
      <c r="C35" s="2" t="s">
        <v>69</v>
      </c>
      <c r="E35" s="92" t="s">
        <v>178</v>
      </c>
      <c r="F35" s="92"/>
      <c r="G35" s="29">
        <f>'BLOCK III Re. B, 24- 33'!G91:G91</f>
        <v>0</v>
      </c>
    </row>
    <row r="36" spans="1:7" s="3" customFormat="1" ht="15" customHeight="1" thickTop="1" x14ac:dyDescent="0.25">
      <c r="A36" s="95"/>
      <c r="B36" s="2" t="s">
        <v>77</v>
      </c>
      <c r="C36" s="2" t="s">
        <v>72</v>
      </c>
      <c r="E36" s="7"/>
      <c r="F36" s="7"/>
      <c r="G36" s="25"/>
    </row>
    <row r="37" spans="1:7" s="3" customFormat="1" ht="15" customHeight="1" x14ac:dyDescent="0.25">
      <c r="A37" s="95"/>
      <c r="B37" s="2" t="s">
        <v>80</v>
      </c>
      <c r="C37" s="2" t="s">
        <v>75</v>
      </c>
      <c r="E37" s="7"/>
      <c r="F37" s="7"/>
      <c r="G37" s="25"/>
    </row>
    <row r="38" spans="1:7" s="3" customFormat="1" ht="15" customHeight="1" x14ac:dyDescent="0.25">
      <c r="A38" s="95"/>
      <c r="B38" s="2" t="s">
        <v>81</v>
      </c>
      <c r="C38" s="2" t="s">
        <v>78</v>
      </c>
      <c r="E38" s="7"/>
      <c r="F38" s="7"/>
      <c r="G38" s="25"/>
    </row>
    <row r="39" spans="1:7" s="3" customFormat="1" ht="15" customHeight="1" x14ac:dyDescent="0.25">
      <c r="A39" s="95"/>
      <c r="B39" s="2" t="s">
        <v>86</v>
      </c>
      <c r="C39" s="2" t="s">
        <v>222</v>
      </c>
      <c r="E39" s="7"/>
      <c r="F39" s="7"/>
      <c r="G39" s="25"/>
    </row>
    <row r="40" spans="1:7" s="3" customFormat="1" ht="15" customHeight="1" thickBot="1" x14ac:dyDescent="0.3">
      <c r="A40" s="96"/>
      <c r="B40" s="41" t="s">
        <v>89</v>
      </c>
      <c r="C40" s="41" t="s">
        <v>82</v>
      </c>
      <c r="D40" s="40"/>
      <c r="E40" s="30"/>
      <c r="F40" s="30"/>
      <c r="G40" s="26"/>
    </row>
    <row r="41" spans="1:7" s="3" customFormat="1" ht="15" customHeight="1" x14ac:dyDescent="0.25">
      <c r="A41" s="94" t="s">
        <v>85</v>
      </c>
      <c r="B41" s="31" t="s">
        <v>90</v>
      </c>
      <c r="C41" s="31" t="s">
        <v>231</v>
      </c>
      <c r="D41" s="32"/>
      <c r="E41" s="27"/>
      <c r="F41" s="27"/>
      <c r="G41" s="28"/>
    </row>
    <row r="42" spans="1:7" s="3" customFormat="1" ht="15" customHeight="1" x14ac:dyDescent="0.25">
      <c r="A42" s="95"/>
      <c r="B42" s="2" t="s">
        <v>93</v>
      </c>
      <c r="C42" s="2" t="s">
        <v>251</v>
      </c>
      <c r="E42" s="7"/>
      <c r="F42" s="7"/>
      <c r="G42" s="25"/>
    </row>
    <row r="43" spans="1:7" s="3" customFormat="1" ht="15" customHeight="1" x14ac:dyDescent="0.25">
      <c r="A43" s="95"/>
      <c r="B43" s="2" t="s">
        <v>96</v>
      </c>
      <c r="C43" s="2" t="s">
        <v>87</v>
      </c>
      <c r="E43" s="7"/>
      <c r="F43" s="7"/>
      <c r="G43" s="25"/>
    </row>
    <row r="44" spans="1:7" s="3" customFormat="1" ht="15" customHeight="1" x14ac:dyDescent="0.25">
      <c r="A44" s="95"/>
      <c r="B44" s="38" t="s">
        <v>224</v>
      </c>
      <c r="C44" s="38" t="s">
        <v>99</v>
      </c>
      <c r="E44" s="7"/>
      <c r="F44" s="7"/>
      <c r="G44" s="25"/>
    </row>
    <row r="45" spans="1:7" s="3" customFormat="1" ht="15" customHeight="1" x14ac:dyDescent="0.25">
      <c r="A45" s="95"/>
      <c r="B45" s="2" t="s">
        <v>102</v>
      </c>
      <c r="C45" s="2" t="s">
        <v>91</v>
      </c>
      <c r="G45" s="36"/>
    </row>
    <row r="46" spans="1:7" s="3" customFormat="1" ht="15" customHeight="1" x14ac:dyDescent="0.25">
      <c r="A46" s="95"/>
      <c r="B46" s="2" t="s">
        <v>105</v>
      </c>
      <c r="C46" s="2" t="s">
        <v>94</v>
      </c>
      <c r="E46" s="7"/>
      <c r="F46" s="7"/>
      <c r="G46" s="25"/>
    </row>
    <row r="47" spans="1:7" s="3" customFormat="1" ht="15" customHeight="1" thickBot="1" x14ac:dyDescent="0.3">
      <c r="A47" s="95"/>
      <c r="B47" s="2" t="s">
        <v>106</v>
      </c>
      <c r="C47" s="2" t="s">
        <v>97</v>
      </c>
      <c r="E47" s="92" t="s">
        <v>179</v>
      </c>
      <c r="F47" s="92"/>
      <c r="G47" s="29">
        <f>'BLOCK IV Re. 34- 46'!G107:G107</f>
        <v>0</v>
      </c>
    </row>
    <row r="48" spans="1:7" s="3" customFormat="1" ht="15" customHeight="1" thickTop="1" x14ac:dyDescent="0.25">
      <c r="A48" s="95"/>
      <c r="B48" s="2" t="s">
        <v>108</v>
      </c>
      <c r="C48" s="2" t="s">
        <v>103</v>
      </c>
      <c r="E48" s="7"/>
      <c r="F48" s="7"/>
      <c r="G48" s="25"/>
    </row>
    <row r="49" spans="1:7" s="3" customFormat="1" ht="15" customHeight="1" x14ac:dyDescent="0.25">
      <c r="A49" s="95"/>
      <c r="B49" s="2" t="s">
        <v>111</v>
      </c>
      <c r="C49" s="2" t="s">
        <v>225</v>
      </c>
      <c r="E49" s="7"/>
      <c r="F49" s="7"/>
      <c r="G49" s="25"/>
    </row>
    <row r="50" spans="1:7" s="3" customFormat="1" ht="15" customHeight="1" x14ac:dyDescent="0.25">
      <c r="A50" s="97"/>
      <c r="B50" s="2" t="s">
        <v>253</v>
      </c>
      <c r="C50" s="2" t="s">
        <v>107</v>
      </c>
      <c r="E50" s="7"/>
      <c r="F50" s="7"/>
      <c r="G50" s="25"/>
    </row>
    <row r="51" spans="1:7" s="3" customFormat="1" ht="15" customHeight="1" x14ac:dyDescent="0.25">
      <c r="A51" s="97"/>
      <c r="B51" s="2" t="s">
        <v>254</v>
      </c>
      <c r="C51" s="2" t="s">
        <v>255</v>
      </c>
      <c r="E51" s="7"/>
      <c r="F51" s="7"/>
      <c r="G51" s="25"/>
    </row>
    <row r="52" spans="1:7" s="3" customFormat="1" ht="15" customHeight="1" x14ac:dyDescent="0.25">
      <c r="A52" s="97"/>
      <c r="B52" s="2" t="s">
        <v>257</v>
      </c>
      <c r="C52" s="2" t="s">
        <v>109</v>
      </c>
      <c r="E52" s="7"/>
      <c r="F52" s="7"/>
      <c r="G52" s="25"/>
    </row>
    <row r="53" spans="1:7" s="3" customFormat="1" ht="15" customHeight="1" thickBot="1" x14ac:dyDescent="0.3">
      <c r="A53" s="96"/>
      <c r="B53" s="41" t="s">
        <v>258</v>
      </c>
      <c r="C53" s="41" t="s">
        <v>112</v>
      </c>
      <c r="D53" s="40"/>
      <c r="E53" s="30"/>
      <c r="F53" s="30"/>
      <c r="G53" s="26"/>
    </row>
    <row r="54" spans="1:7" ht="16.5" thickBot="1" x14ac:dyDescent="0.3">
      <c r="A54" s="91" t="s">
        <v>182</v>
      </c>
      <c r="B54" s="91"/>
      <c r="C54" s="91"/>
      <c r="D54" s="91"/>
      <c r="E54" s="91"/>
      <c r="F54" s="91"/>
      <c r="G54" s="73">
        <f>SUM(G10,G22,G35,G47)</f>
        <v>0</v>
      </c>
    </row>
    <row r="55" spans="1:7" ht="16.5" thickTop="1" x14ac:dyDescent="0.25"/>
  </sheetData>
  <sheetProtection algorithmName="SHA-512" hashValue="CXStlIuxQyLIIfzugM3IOD3lIKSt0asEE7Q/zTfHEp1BKPc5d0nl9gYsDw0D+3vBd5HMTVbdmMiH5jqGqArEkA==" saltValue="rw0mQgOrgi/upOlVt1MSmg==" spinCount="100000" sheet="1" formatCells="0" formatColumns="0" formatRows="0" insertColumns="0" insertRows="0" insertHyperlinks="0" deleteColumns="0" deleteRows="0" sort="0" autoFilter="0" pivotTables="0"/>
  <mergeCells count="15">
    <mergeCell ref="A2:C2"/>
    <mergeCell ref="A3:C3"/>
    <mergeCell ref="D1:G1"/>
    <mergeCell ref="D2:G2"/>
    <mergeCell ref="D3:G3"/>
    <mergeCell ref="A1:C1"/>
    <mergeCell ref="A54:F54"/>
    <mergeCell ref="E10:F10"/>
    <mergeCell ref="E22:F22"/>
    <mergeCell ref="E35:F35"/>
    <mergeCell ref="E47:F47"/>
    <mergeCell ref="A30:A40"/>
    <mergeCell ref="A41:A53"/>
    <mergeCell ref="A6:A17"/>
    <mergeCell ref="A18:A29"/>
  </mergeCells>
  <phoneticPr fontId="7" type="noConversion"/>
  <pageMargins left="0.7" right="0.36904761904761907" top="0.78740157499999996" bottom="0.19021739130434784" header="0.3" footer="0.3"/>
  <pageSetup paperSize="9" orientation="portrait" r:id="rId1"/>
  <headerFooter>
    <oddHeader>&amp;C&amp;"Arial Narrow,Fett"&amp;12&amp;UMeldeübersicht
zur 71. Ruderregatta am Rohrwall am 04.10.2025&amp;R&amp;"Arial Narrow,Standard"&amp;8Seite &amp;P von &amp;N
Stand: 16.07.2025, 17.00 Uhr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9ED0E0-872B-43DA-A9A8-1482DFF694E4}">
  <sheetPr>
    <tabColor rgb="FFFF0000"/>
  </sheetPr>
  <dimension ref="A1:G98"/>
  <sheetViews>
    <sheetView showGridLines="0" showRowColHeaders="0" zoomScale="130" zoomScaleNormal="130" workbookViewId="0">
      <selection activeCell="B3" sqref="B3"/>
    </sheetView>
  </sheetViews>
  <sheetFormatPr baseColWidth="10" defaultRowHeight="15.75" x14ac:dyDescent="0.25"/>
  <cols>
    <col min="1" max="1" width="11.42578125" style="7"/>
    <col min="2" max="6" width="20" style="7" customWidth="1"/>
    <col min="7" max="7" width="11.28515625" style="7" customWidth="1"/>
    <col min="8" max="16384" width="11.42578125" style="7"/>
  </cols>
  <sheetData>
    <row r="1" spans="1:7" ht="16.5" thickBot="1" x14ac:dyDescent="0.3">
      <c r="A1" s="11" t="s">
        <v>120</v>
      </c>
      <c r="B1" s="12" t="s">
        <v>226</v>
      </c>
      <c r="C1" s="104" t="s">
        <v>219</v>
      </c>
      <c r="D1" s="105"/>
      <c r="E1" s="58"/>
    </row>
    <row r="2" spans="1:7" x14ac:dyDescent="0.25">
      <c r="B2" s="10" t="s">
        <v>128</v>
      </c>
      <c r="C2" s="8" t="s">
        <v>128</v>
      </c>
      <c r="D2" s="8" t="s">
        <v>128</v>
      </c>
      <c r="E2" s="8" t="s">
        <v>128</v>
      </c>
      <c r="G2" s="8" t="s">
        <v>117</v>
      </c>
    </row>
    <row r="3" spans="1:7" x14ac:dyDescent="0.25">
      <c r="A3" s="9" t="s">
        <v>121</v>
      </c>
      <c r="B3" s="42"/>
      <c r="C3" s="42"/>
      <c r="D3" s="42"/>
      <c r="E3" s="42"/>
      <c r="G3" s="13">
        <f>IF(ISBLANK(B3),0,20)</f>
        <v>0</v>
      </c>
    </row>
    <row r="4" spans="1:7" x14ac:dyDescent="0.25">
      <c r="A4" s="9" t="s">
        <v>122</v>
      </c>
      <c r="B4" s="42"/>
      <c r="C4" s="42"/>
      <c r="D4" s="42"/>
      <c r="E4" s="42"/>
      <c r="G4" s="13">
        <f t="shared" ref="G4:G6" si="0">IF(ISBLANK(B4),0,20)</f>
        <v>0</v>
      </c>
    </row>
    <row r="5" spans="1:7" x14ac:dyDescent="0.25">
      <c r="A5" s="9" t="s">
        <v>123</v>
      </c>
      <c r="B5" s="42"/>
      <c r="C5" s="42"/>
      <c r="D5" s="42"/>
      <c r="E5" s="42"/>
      <c r="G5" s="13">
        <f t="shared" si="0"/>
        <v>0</v>
      </c>
    </row>
    <row r="6" spans="1:7" x14ac:dyDescent="0.25">
      <c r="A6" s="9" t="s">
        <v>124</v>
      </c>
      <c r="B6" s="42"/>
      <c r="C6" s="42"/>
      <c r="D6" s="42"/>
      <c r="E6" s="42"/>
      <c r="G6" s="13">
        <f t="shared" si="0"/>
        <v>0</v>
      </c>
    </row>
    <row r="7" spans="1:7" x14ac:dyDescent="0.25">
      <c r="A7" s="9" t="s">
        <v>125</v>
      </c>
      <c r="B7" s="42"/>
      <c r="C7" s="42"/>
      <c r="D7" s="42"/>
      <c r="E7" s="42"/>
      <c r="G7" s="13">
        <f>IF(ISBLANK(B7),0,20)</f>
        <v>0</v>
      </c>
    </row>
    <row r="8" spans="1:7" ht="16.5" thickBot="1" x14ac:dyDescent="0.3"/>
    <row r="9" spans="1:7" ht="16.5" thickBot="1" x14ac:dyDescent="0.3">
      <c r="A9" s="11" t="s">
        <v>126</v>
      </c>
      <c r="B9" s="12" t="s">
        <v>5</v>
      </c>
      <c r="C9" s="104" t="s">
        <v>219</v>
      </c>
      <c r="D9" s="105"/>
    </row>
    <row r="10" spans="1:7" x14ac:dyDescent="0.25">
      <c r="B10" s="10" t="s">
        <v>128</v>
      </c>
      <c r="C10" s="8" t="s">
        <v>128</v>
      </c>
      <c r="G10" s="8" t="s">
        <v>117</v>
      </c>
    </row>
    <row r="11" spans="1:7" x14ac:dyDescent="0.25">
      <c r="A11" s="9" t="s">
        <v>121</v>
      </c>
      <c r="B11" s="42"/>
      <c r="C11" s="42"/>
      <c r="G11" s="13">
        <f>IF(ISBLANK(B11),0,15)</f>
        <v>0</v>
      </c>
    </row>
    <row r="12" spans="1:7" x14ac:dyDescent="0.25">
      <c r="A12" s="9" t="s">
        <v>122</v>
      </c>
      <c r="B12" s="42"/>
      <c r="C12" s="42"/>
      <c r="G12" s="13">
        <f t="shared" ref="G12:G15" si="1">IF(ISBLANK(B12),0,15)</f>
        <v>0</v>
      </c>
    </row>
    <row r="13" spans="1:7" x14ac:dyDescent="0.25">
      <c r="A13" s="9" t="s">
        <v>123</v>
      </c>
      <c r="B13" s="42"/>
      <c r="C13" s="42"/>
      <c r="G13" s="13">
        <f t="shared" si="1"/>
        <v>0</v>
      </c>
    </row>
    <row r="14" spans="1:7" x14ac:dyDescent="0.25">
      <c r="A14" s="9" t="s">
        <v>124</v>
      </c>
      <c r="B14" s="42"/>
      <c r="C14" s="42"/>
      <c r="G14" s="13">
        <f t="shared" si="1"/>
        <v>0</v>
      </c>
    </row>
    <row r="15" spans="1:7" x14ac:dyDescent="0.25">
      <c r="A15" s="9" t="s">
        <v>125</v>
      </c>
      <c r="B15" s="42"/>
      <c r="C15" s="42"/>
      <c r="G15" s="13">
        <f t="shared" si="1"/>
        <v>0</v>
      </c>
    </row>
    <row r="16" spans="1:7" ht="16.5" thickBot="1" x14ac:dyDescent="0.3"/>
    <row r="17" spans="1:7" ht="16.5" thickBot="1" x14ac:dyDescent="0.3">
      <c r="A17" s="11" t="s">
        <v>127</v>
      </c>
      <c r="B17" s="12" t="s">
        <v>8</v>
      </c>
      <c r="C17" s="104" t="s">
        <v>219</v>
      </c>
      <c r="D17" s="105"/>
    </row>
    <row r="18" spans="1:7" x14ac:dyDescent="0.25">
      <c r="B18" s="10" t="s">
        <v>128</v>
      </c>
      <c r="G18" s="8" t="s">
        <v>117</v>
      </c>
    </row>
    <row r="19" spans="1:7" x14ac:dyDescent="0.25">
      <c r="A19" s="9" t="s">
        <v>121</v>
      </c>
      <c r="B19" s="42"/>
      <c r="G19" s="13">
        <f>IF(ISBLANK(B19),0,8)</f>
        <v>0</v>
      </c>
    </row>
    <row r="20" spans="1:7" x14ac:dyDescent="0.25">
      <c r="A20" s="9" t="s">
        <v>122</v>
      </c>
      <c r="B20" s="42"/>
      <c r="G20" s="13">
        <f t="shared" ref="G20:G23" si="2">IF(ISBLANK(B20),0,8)</f>
        <v>0</v>
      </c>
    </row>
    <row r="21" spans="1:7" x14ac:dyDescent="0.25">
      <c r="A21" s="9" t="s">
        <v>123</v>
      </c>
      <c r="B21" s="42"/>
      <c r="G21" s="13">
        <f t="shared" si="2"/>
        <v>0</v>
      </c>
    </row>
    <row r="22" spans="1:7" x14ac:dyDescent="0.25">
      <c r="A22" s="9" t="s">
        <v>124</v>
      </c>
      <c r="B22" s="42"/>
      <c r="G22" s="13">
        <f t="shared" si="2"/>
        <v>0</v>
      </c>
    </row>
    <row r="23" spans="1:7" x14ac:dyDescent="0.25">
      <c r="A23" s="9" t="s">
        <v>125</v>
      </c>
      <c r="B23" s="42"/>
      <c r="G23" s="13">
        <f t="shared" si="2"/>
        <v>0</v>
      </c>
    </row>
    <row r="24" spans="1:7" ht="16.5" thickBot="1" x14ac:dyDescent="0.3"/>
    <row r="25" spans="1:7" ht="16.5" thickBot="1" x14ac:dyDescent="0.3">
      <c r="A25" s="11" t="s">
        <v>129</v>
      </c>
      <c r="B25" s="12" t="s">
        <v>11</v>
      </c>
      <c r="C25" s="104" t="s">
        <v>219</v>
      </c>
      <c r="D25" s="105"/>
    </row>
    <row r="26" spans="1:7" x14ac:dyDescent="0.25">
      <c r="B26" s="10" t="s">
        <v>128</v>
      </c>
      <c r="G26" s="8" t="s">
        <v>117</v>
      </c>
    </row>
    <row r="27" spans="1:7" x14ac:dyDescent="0.25">
      <c r="A27" s="9" t="s">
        <v>121</v>
      </c>
      <c r="B27" s="42"/>
      <c r="G27" s="13">
        <f>IF(ISBLANK(B27),0,8)</f>
        <v>0</v>
      </c>
    </row>
    <row r="28" spans="1:7" x14ac:dyDescent="0.25">
      <c r="A28" s="9" t="s">
        <v>122</v>
      </c>
      <c r="B28" s="42"/>
      <c r="G28" s="13">
        <f t="shared" ref="G28:G31" si="3">IF(ISBLANK(B28),0,8)</f>
        <v>0</v>
      </c>
    </row>
    <row r="29" spans="1:7" x14ac:dyDescent="0.25">
      <c r="A29" s="9" t="s">
        <v>123</v>
      </c>
      <c r="B29" s="42"/>
      <c r="G29" s="13">
        <f t="shared" si="3"/>
        <v>0</v>
      </c>
    </row>
    <row r="30" spans="1:7" x14ac:dyDescent="0.25">
      <c r="A30" s="9" t="s">
        <v>124</v>
      </c>
      <c r="B30" s="42"/>
      <c r="G30" s="13">
        <f t="shared" si="3"/>
        <v>0</v>
      </c>
    </row>
    <row r="31" spans="1:7" x14ac:dyDescent="0.25">
      <c r="A31" s="9" t="s">
        <v>125</v>
      </c>
      <c r="B31" s="42"/>
      <c r="G31" s="13">
        <f t="shared" si="3"/>
        <v>0</v>
      </c>
    </row>
    <row r="32" spans="1:7" ht="16.5" thickBot="1" x14ac:dyDescent="0.3">
      <c r="A32" s="16"/>
      <c r="B32" s="62"/>
      <c r="G32" s="17"/>
    </row>
    <row r="33" spans="1:7" ht="16.5" thickBot="1" x14ac:dyDescent="0.3">
      <c r="A33" s="11" t="s">
        <v>130</v>
      </c>
      <c r="B33" s="12" t="s">
        <v>14</v>
      </c>
      <c r="C33" s="104" t="s">
        <v>219</v>
      </c>
      <c r="D33" s="105"/>
    </row>
    <row r="34" spans="1:7" x14ac:dyDescent="0.25">
      <c r="B34" s="10" t="s">
        <v>131</v>
      </c>
      <c r="C34" s="8" t="s">
        <v>131</v>
      </c>
      <c r="G34" s="8" t="s">
        <v>117</v>
      </c>
    </row>
    <row r="35" spans="1:7" x14ac:dyDescent="0.25">
      <c r="A35" s="9" t="s">
        <v>121</v>
      </c>
      <c r="B35" s="42"/>
      <c r="C35" s="42"/>
      <c r="G35" s="13">
        <f>IF(ISBLANK(B35),0,15)</f>
        <v>0</v>
      </c>
    </row>
    <row r="36" spans="1:7" x14ac:dyDescent="0.25">
      <c r="A36" s="9" t="s">
        <v>122</v>
      </c>
      <c r="B36" s="42"/>
      <c r="C36" s="42"/>
      <c r="G36" s="13">
        <f t="shared" ref="G36:G39" si="4">IF(ISBLANK(B36),0,15)</f>
        <v>0</v>
      </c>
    </row>
    <row r="37" spans="1:7" x14ac:dyDescent="0.25">
      <c r="A37" s="9" t="s">
        <v>123</v>
      </c>
      <c r="B37" s="42"/>
      <c r="C37" s="42"/>
      <c r="G37" s="13">
        <f t="shared" si="4"/>
        <v>0</v>
      </c>
    </row>
    <row r="38" spans="1:7" x14ac:dyDescent="0.25">
      <c r="A38" s="9" t="s">
        <v>124</v>
      </c>
      <c r="B38" s="42"/>
      <c r="C38" s="42"/>
      <c r="G38" s="13">
        <f t="shared" si="4"/>
        <v>0</v>
      </c>
    </row>
    <row r="39" spans="1:7" x14ac:dyDescent="0.25">
      <c r="A39" s="9" t="s">
        <v>125</v>
      </c>
      <c r="B39" s="42"/>
      <c r="C39" s="42"/>
      <c r="G39" s="13">
        <f t="shared" si="4"/>
        <v>0</v>
      </c>
    </row>
    <row r="40" spans="1:7" ht="16.5" thickBot="1" x14ac:dyDescent="0.3"/>
    <row r="41" spans="1:7" ht="16.5" thickBot="1" x14ac:dyDescent="0.3">
      <c r="A41" s="11" t="s">
        <v>132</v>
      </c>
      <c r="B41" s="12" t="s">
        <v>17</v>
      </c>
      <c r="C41" s="104" t="s">
        <v>219</v>
      </c>
      <c r="D41" s="105"/>
    </row>
    <row r="42" spans="1:7" x14ac:dyDescent="0.25">
      <c r="B42" s="10" t="s">
        <v>131</v>
      </c>
      <c r="C42" s="8" t="s">
        <v>131</v>
      </c>
      <c r="G42" s="8" t="s">
        <v>117</v>
      </c>
    </row>
    <row r="43" spans="1:7" x14ac:dyDescent="0.25">
      <c r="A43" s="9" t="s">
        <v>121</v>
      </c>
      <c r="B43" s="42"/>
      <c r="C43" s="42"/>
      <c r="G43" s="13">
        <f>IF(ISBLANK(B43),0,15)</f>
        <v>0</v>
      </c>
    </row>
    <row r="44" spans="1:7" x14ac:dyDescent="0.25">
      <c r="A44" s="9" t="s">
        <v>122</v>
      </c>
      <c r="B44" s="42"/>
      <c r="C44" s="42"/>
      <c r="G44" s="13">
        <f t="shared" ref="G44:G47" si="5">IF(ISBLANK(B44),0,15)</f>
        <v>0</v>
      </c>
    </row>
    <row r="45" spans="1:7" x14ac:dyDescent="0.25">
      <c r="A45" s="9" t="s">
        <v>123</v>
      </c>
      <c r="B45" s="42"/>
      <c r="C45" s="42"/>
      <c r="G45" s="13">
        <f t="shared" si="5"/>
        <v>0</v>
      </c>
    </row>
    <row r="46" spans="1:7" x14ac:dyDescent="0.25">
      <c r="A46" s="9" t="s">
        <v>124</v>
      </c>
      <c r="B46" s="42"/>
      <c r="C46" s="42"/>
      <c r="G46" s="13">
        <f t="shared" si="5"/>
        <v>0</v>
      </c>
    </row>
    <row r="47" spans="1:7" x14ac:dyDescent="0.25">
      <c r="A47" s="9" t="s">
        <v>125</v>
      </c>
      <c r="B47" s="42"/>
      <c r="C47" s="42"/>
      <c r="G47" s="13">
        <f t="shared" si="5"/>
        <v>0</v>
      </c>
    </row>
    <row r="48" spans="1:7" ht="16.5" thickBot="1" x14ac:dyDescent="0.3"/>
    <row r="49" spans="1:7" ht="16.5" thickBot="1" x14ac:dyDescent="0.3">
      <c r="A49" s="11" t="s">
        <v>133</v>
      </c>
      <c r="B49" s="12" t="s">
        <v>134</v>
      </c>
      <c r="C49" s="104" t="s">
        <v>219</v>
      </c>
      <c r="D49" s="105"/>
    </row>
    <row r="50" spans="1:7" x14ac:dyDescent="0.25">
      <c r="B50" s="10" t="s">
        <v>128</v>
      </c>
      <c r="C50" s="8" t="s">
        <v>128</v>
      </c>
      <c r="G50" s="8" t="s">
        <v>117</v>
      </c>
    </row>
    <row r="51" spans="1:7" x14ac:dyDescent="0.25">
      <c r="A51" s="9" t="s">
        <v>121</v>
      </c>
      <c r="B51" s="42"/>
      <c r="C51" s="42"/>
      <c r="G51" s="13">
        <f>IF(ISBLANK(B51),0,15)</f>
        <v>0</v>
      </c>
    </row>
    <row r="52" spans="1:7" x14ac:dyDescent="0.25">
      <c r="A52" s="9" t="s">
        <v>122</v>
      </c>
      <c r="B52" s="42"/>
      <c r="C52" s="42"/>
      <c r="G52" s="13">
        <f t="shared" ref="G52:G55" si="6">IF(ISBLANK(B52),0,15)</f>
        <v>0</v>
      </c>
    </row>
    <row r="53" spans="1:7" x14ac:dyDescent="0.25">
      <c r="A53" s="9" t="s">
        <v>123</v>
      </c>
      <c r="B53" s="42"/>
      <c r="C53" s="42"/>
      <c r="G53" s="13">
        <f t="shared" si="6"/>
        <v>0</v>
      </c>
    </row>
    <row r="54" spans="1:7" x14ac:dyDescent="0.25">
      <c r="A54" s="9" t="s">
        <v>124</v>
      </c>
      <c r="B54" s="42"/>
      <c r="C54" s="42"/>
      <c r="G54" s="13">
        <f t="shared" si="6"/>
        <v>0</v>
      </c>
    </row>
    <row r="55" spans="1:7" x14ac:dyDescent="0.25">
      <c r="A55" s="9" t="s">
        <v>125</v>
      </c>
      <c r="B55" s="42"/>
      <c r="C55" s="42"/>
      <c r="G55" s="13">
        <f t="shared" si="6"/>
        <v>0</v>
      </c>
    </row>
    <row r="56" spans="1:7" ht="16.5" thickBot="1" x14ac:dyDescent="0.3">
      <c r="A56" s="122"/>
      <c r="B56" s="121"/>
      <c r="C56" s="121"/>
      <c r="G56" s="17"/>
    </row>
    <row r="57" spans="1:7" ht="16.5" thickBot="1" x14ac:dyDescent="0.3">
      <c r="A57" s="11" t="s">
        <v>285</v>
      </c>
      <c r="B57" s="12" t="s">
        <v>275</v>
      </c>
      <c r="C57" s="104" t="s">
        <v>219</v>
      </c>
      <c r="D57" s="105"/>
    </row>
    <row r="58" spans="1:7" x14ac:dyDescent="0.25">
      <c r="B58" s="10" t="s">
        <v>128</v>
      </c>
      <c r="C58" s="8" t="s">
        <v>128</v>
      </c>
      <c r="D58" s="8" t="s">
        <v>116</v>
      </c>
      <c r="G58" s="8" t="s">
        <v>117</v>
      </c>
    </row>
    <row r="59" spans="1:7" x14ac:dyDescent="0.25">
      <c r="A59" s="9" t="s">
        <v>121</v>
      </c>
      <c r="B59" s="42"/>
      <c r="C59" s="42"/>
      <c r="D59" s="42"/>
      <c r="G59" s="13">
        <f>IF(ISBLANK(B59),0,15)</f>
        <v>0</v>
      </c>
    </row>
    <row r="60" spans="1:7" x14ac:dyDescent="0.25">
      <c r="A60" s="9" t="s">
        <v>122</v>
      </c>
      <c r="B60" s="42"/>
      <c r="C60" s="42"/>
      <c r="D60" s="42"/>
      <c r="G60" s="13">
        <f t="shared" ref="G60:G63" si="7">IF(ISBLANK(B60),0,15)</f>
        <v>0</v>
      </c>
    </row>
    <row r="61" spans="1:7" x14ac:dyDescent="0.25">
      <c r="A61" s="9" t="s">
        <v>123</v>
      </c>
      <c r="B61" s="42"/>
      <c r="C61" s="42"/>
      <c r="D61" s="42"/>
      <c r="G61" s="13">
        <f t="shared" si="7"/>
        <v>0</v>
      </c>
    </row>
    <row r="62" spans="1:7" x14ac:dyDescent="0.25">
      <c r="A62" s="9" t="s">
        <v>124</v>
      </c>
      <c r="B62" s="42"/>
      <c r="C62" s="42"/>
      <c r="D62" s="42"/>
      <c r="G62" s="13">
        <f t="shared" si="7"/>
        <v>0</v>
      </c>
    </row>
    <row r="63" spans="1:7" x14ac:dyDescent="0.25">
      <c r="A63" s="9" t="s">
        <v>125</v>
      </c>
      <c r="B63" s="42"/>
      <c r="C63" s="42"/>
      <c r="D63" s="42"/>
      <c r="G63" s="13">
        <f t="shared" si="7"/>
        <v>0</v>
      </c>
    </row>
    <row r="64" spans="1:7" ht="16.5" thickBot="1" x14ac:dyDescent="0.3">
      <c r="A64" s="123"/>
      <c r="G64" s="17"/>
    </row>
    <row r="65" spans="1:7" ht="16.5" thickBot="1" x14ac:dyDescent="0.3">
      <c r="A65" s="11" t="s">
        <v>135</v>
      </c>
      <c r="B65" s="12" t="s">
        <v>23</v>
      </c>
      <c r="C65" s="104" t="s">
        <v>219</v>
      </c>
      <c r="D65" s="105"/>
    </row>
    <row r="66" spans="1:7" x14ac:dyDescent="0.25">
      <c r="B66" s="10" t="s">
        <v>131</v>
      </c>
      <c r="C66" s="8" t="s">
        <v>131</v>
      </c>
      <c r="D66" s="8" t="s">
        <v>131</v>
      </c>
      <c r="E66" s="8" t="s">
        <v>131</v>
      </c>
      <c r="F66" s="8" t="s">
        <v>116</v>
      </c>
      <c r="G66" s="8" t="s">
        <v>117</v>
      </c>
    </row>
    <row r="67" spans="1:7" x14ac:dyDescent="0.25">
      <c r="A67" s="9" t="s">
        <v>121</v>
      </c>
      <c r="B67" s="42"/>
      <c r="C67" s="42"/>
      <c r="D67" s="42"/>
      <c r="E67" s="42"/>
      <c r="F67" s="42"/>
      <c r="G67" s="13">
        <f>IF(ISBLANK(B67),0,20)</f>
        <v>0</v>
      </c>
    </row>
    <row r="68" spans="1:7" x14ac:dyDescent="0.25">
      <c r="A68" s="9" t="s">
        <v>122</v>
      </c>
      <c r="B68" s="42"/>
      <c r="C68" s="42"/>
      <c r="D68" s="42"/>
      <c r="E68" s="42"/>
      <c r="F68" s="42"/>
      <c r="G68" s="13">
        <f t="shared" ref="G68:G71" si="8">IF(ISBLANK(B68),0,20)</f>
        <v>0</v>
      </c>
    </row>
    <row r="69" spans="1:7" x14ac:dyDescent="0.25">
      <c r="A69" s="9" t="s">
        <v>123</v>
      </c>
      <c r="B69" s="42"/>
      <c r="C69" s="42"/>
      <c r="D69" s="42"/>
      <c r="E69" s="42"/>
      <c r="F69" s="42"/>
      <c r="G69" s="13">
        <f t="shared" si="8"/>
        <v>0</v>
      </c>
    </row>
    <row r="70" spans="1:7" x14ac:dyDescent="0.25">
      <c r="A70" s="9" t="s">
        <v>124</v>
      </c>
      <c r="B70" s="42"/>
      <c r="C70" s="42"/>
      <c r="D70" s="42"/>
      <c r="E70" s="42"/>
      <c r="F70" s="42"/>
      <c r="G70" s="13">
        <f t="shared" si="8"/>
        <v>0</v>
      </c>
    </row>
    <row r="71" spans="1:7" x14ac:dyDescent="0.25">
      <c r="A71" s="9" t="s">
        <v>125</v>
      </c>
      <c r="B71" s="42"/>
      <c r="C71" s="42"/>
      <c r="D71" s="42"/>
      <c r="E71" s="42"/>
      <c r="F71" s="42"/>
      <c r="G71" s="13">
        <f t="shared" si="8"/>
        <v>0</v>
      </c>
    </row>
    <row r="72" spans="1:7" ht="16.5" thickBot="1" x14ac:dyDescent="0.3">
      <c r="A72" s="16"/>
      <c r="B72" s="62"/>
      <c r="C72" s="62"/>
      <c r="D72" s="62"/>
      <c r="E72" s="62"/>
      <c r="F72" s="62"/>
      <c r="G72" s="17"/>
    </row>
    <row r="73" spans="1:7" ht="16.5" thickBot="1" x14ac:dyDescent="0.3">
      <c r="A73" s="11" t="s">
        <v>136</v>
      </c>
      <c r="B73" s="12" t="s">
        <v>241</v>
      </c>
      <c r="C73" s="104" t="s">
        <v>219</v>
      </c>
      <c r="D73" s="105"/>
    </row>
    <row r="74" spans="1:7" x14ac:dyDescent="0.25">
      <c r="B74" s="10" t="s">
        <v>131</v>
      </c>
      <c r="G74" s="8" t="s">
        <v>117</v>
      </c>
    </row>
    <row r="75" spans="1:7" x14ac:dyDescent="0.25">
      <c r="A75" s="9" t="s">
        <v>121</v>
      </c>
      <c r="B75" s="42"/>
      <c r="G75" s="13">
        <f>IF(ISBLANK(B75),0,8)</f>
        <v>0</v>
      </c>
    </row>
    <row r="76" spans="1:7" x14ac:dyDescent="0.25">
      <c r="A76" s="9" t="s">
        <v>122</v>
      </c>
      <c r="B76" s="42"/>
      <c r="G76" s="13">
        <f t="shared" ref="G76:G79" si="9">IF(ISBLANK(B76),0,8)</f>
        <v>0</v>
      </c>
    </row>
    <row r="77" spans="1:7" x14ac:dyDescent="0.25">
      <c r="A77" s="9" t="s">
        <v>123</v>
      </c>
      <c r="B77" s="42"/>
      <c r="G77" s="13">
        <f t="shared" si="9"/>
        <v>0</v>
      </c>
    </row>
    <row r="78" spans="1:7" x14ac:dyDescent="0.25">
      <c r="A78" s="9" t="s">
        <v>124</v>
      </c>
      <c r="B78" s="42"/>
      <c r="G78" s="13">
        <f t="shared" si="9"/>
        <v>0</v>
      </c>
    </row>
    <row r="79" spans="1:7" x14ac:dyDescent="0.25">
      <c r="A79" s="9" t="s">
        <v>125</v>
      </c>
      <c r="B79" s="42"/>
      <c r="G79" s="13">
        <f t="shared" si="9"/>
        <v>0</v>
      </c>
    </row>
    <row r="80" spans="1:7" ht="16.5" thickBot="1" x14ac:dyDescent="0.3">
      <c r="A80" s="16"/>
      <c r="B80" s="62"/>
      <c r="G80" s="17"/>
    </row>
    <row r="81" spans="1:7" ht="16.5" thickBot="1" x14ac:dyDescent="0.3">
      <c r="A81" s="11" t="s">
        <v>137</v>
      </c>
      <c r="B81" s="12" t="s">
        <v>26</v>
      </c>
      <c r="C81" s="104" t="s">
        <v>219</v>
      </c>
      <c r="D81" s="105"/>
    </row>
    <row r="82" spans="1:7" x14ac:dyDescent="0.25">
      <c r="B82" s="10" t="s">
        <v>131</v>
      </c>
      <c r="G82" s="8" t="s">
        <v>117</v>
      </c>
    </row>
    <row r="83" spans="1:7" x14ac:dyDescent="0.25">
      <c r="A83" s="9" t="s">
        <v>121</v>
      </c>
      <c r="B83" s="42"/>
      <c r="G83" s="13">
        <f>IF(ISBLANK(B83),0,8)</f>
        <v>0</v>
      </c>
    </row>
    <row r="84" spans="1:7" x14ac:dyDescent="0.25">
      <c r="A84" s="9" t="s">
        <v>122</v>
      </c>
      <c r="B84" s="42"/>
      <c r="G84" s="13">
        <f t="shared" ref="G84:G87" si="10">IF(ISBLANK(B84),0,8)</f>
        <v>0</v>
      </c>
    </row>
    <row r="85" spans="1:7" x14ac:dyDescent="0.25">
      <c r="A85" s="9" t="s">
        <v>123</v>
      </c>
      <c r="B85" s="42"/>
      <c r="G85" s="13">
        <f t="shared" si="10"/>
        <v>0</v>
      </c>
    </row>
    <row r="86" spans="1:7" x14ac:dyDescent="0.25">
      <c r="A86" s="9" t="s">
        <v>124</v>
      </c>
      <c r="B86" s="42"/>
      <c r="G86" s="13">
        <f t="shared" si="10"/>
        <v>0</v>
      </c>
    </row>
    <row r="87" spans="1:7" x14ac:dyDescent="0.25">
      <c r="A87" s="9" t="s">
        <v>125</v>
      </c>
      <c r="B87" s="42"/>
      <c r="G87" s="13">
        <f t="shared" si="10"/>
        <v>0</v>
      </c>
    </row>
    <row r="88" spans="1:7" ht="16.5" thickBot="1" x14ac:dyDescent="0.3">
      <c r="A88" s="16"/>
      <c r="B88" s="62"/>
      <c r="G88" s="17"/>
    </row>
    <row r="89" spans="1:7" ht="16.5" thickBot="1" x14ac:dyDescent="0.3">
      <c r="A89" s="11" t="s">
        <v>138</v>
      </c>
      <c r="B89" s="12" t="s">
        <v>29</v>
      </c>
      <c r="C89" s="104" t="s">
        <v>219</v>
      </c>
      <c r="D89" s="105"/>
    </row>
    <row r="90" spans="1:7" x14ac:dyDescent="0.25">
      <c r="B90" s="10" t="s">
        <v>131</v>
      </c>
      <c r="C90" s="8" t="s">
        <v>131</v>
      </c>
      <c r="G90" s="8" t="s">
        <v>117</v>
      </c>
    </row>
    <row r="91" spans="1:7" x14ac:dyDescent="0.25">
      <c r="A91" s="9" t="s">
        <v>121</v>
      </c>
      <c r="B91" s="42"/>
      <c r="C91" s="42"/>
      <c r="G91" s="13">
        <f>IF(ISBLANK(B91),0,15)</f>
        <v>0</v>
      </c>
    </row>
    <row r="92" spans="1:7" x14ac:dyDescent="0.25">
      <c r="A92" s="9" t="s">
        <v>122</v>
      </c>
      <c r="B92" s="42"/>
      <c r="C92" s="42"/>
      <c r="G92" s="13">
        <f t="shared" ref="G92:G95" si="11">IF(ISBLANK(B92),0,15)</f>
        <v>0</v>
      </c>
    </row>
    <row r="93" spans="1:7" x14ac:dyDescent="0.25">
      <c r="A93" s="9" t="s">
        <v>123</v>
      </c>
      <c r="B93" s="42"/>
      <c r="C93" s="42"/>
      <c r="G93" s="13">
        <f t="shared" si="11"/>
        <v>0</v>
      </c>
    </row>
    <row r="94" spans="1:7" x14ac:dyDescent="0.25">
      <c r="A94" s="9" t="s">
        <v>124</v>
      </c>
      <c r="B94" s="42"/>
      <c r="C94" s="42"/>
      <c r="G94" s="13">
        <f t="shared" si="11"/>
        <v>0</v>
      </c>
    </row>
    <row r="95" spans="1:7" x14ac:dyDescent="0.25">
      <c r="A95" s="9" t="s">
        <v>125</v>
      </c>
      <c r="B95" s="42"/>
      <c r="C95" s="42"/>
      <c r="G95" s="13">
        <f t="shared" si="11"/>
        <v>0</v>
      </c>
    </row>
    <row r="96" spans="1:7" ht="3" customHeight="1" x14ac:dyDescent="0.25"/>
    <row r="97" spans="3:7" ht="21" thickBot="1" x14ac:dyDescent="0.35">
      <c r="C97" s="15"/>
      <c r="D97" s="14" t="s">
        <v>267</v>
      </c>
      <c r="E97" s="15"/>
      <c r="F97" s="15"/>
      <c r="G97" s="21">
        <f>SUM(G3:G7,G11:G15,G19:G23,G27:G31,G35:G39,G43:G47,G51:G55,G67:G71,G75:G79,G83:G87,G91:G95,G59,G60,G61,G62,G63)</f>
        <v>0</v>
      </c>
    </row>
    <row r="98" spans="3:7" ht="16.5" thickTop="1" x14ac:dyDescent="0.25"/>
  </sheetData>
  <sheetProtection algorithmName="SHA-512" hashValue="79FPhJ37cRedxLD/aY6I0wpoa63o/UmgZj2Na7jqmQKzVsXF0mXvMCRPkOrnAeFdk1zaHqjPdgjO5AZ2RpbV4g==" saltValue="u2lmMMPGAT9rXwuOqH9Emg==" spinCount="100000" sheet="1" formatCells="0" formatColumns="0" formatRows="0" insertColumns="0" insertRows="0" insertHyperlinks="0" deleteColumns="0" deleteRows="0" sort="0" autoFilter="0" pivotTables="0"/>
  <mergeCells count="12">
    <mergeCell ref="C57:D57"/>
    <mergeCell ref="C1:D1"/>
    <mergeCell ref="C9:D9"/>
    <mergeCell ref="C17:D17"/>
    <mergeCell ref="C25:D25"/>
    <mergeCell ref="C33:D33"/>
    <mergeCell ref="C41:D41"/>
    <mergeCell ref="C49:D49"/>
    <mergeCell ref="C65:D65"/>
    <mergeCell ref="C73:D73"/>
    <mergeCell ref="C89:D89"/>
    <mergeCell ref="C81:D81"/>
  </mergeCells>
  <phoneticPr fontId="7" type="noConversion"/>
  <pageMargins left="0.7" right="0.7" top="0.78740157499999996" bottom="0.44791666666666669" header="0.3" footer="0.3"/>
  <pageSetup paperSize="9" orientation="landscape" r:id="rId1"/>
  <headerFooter>
    <oddHeader>&amp;C&amp;"Arial Narrow,Fett"&amp;12&amp;UMeldungen zu Block I Re. 1- 7, A, 8- 11
zur 71. Ruderregatta am Rohrwall am 04.10.2025&amp;R&amp;"Arial Narrow,Standard"&amp;12Seite &amp;P von &amp;N
Stand: 16.07.2025, 17.00 Uhr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25C109-3582-43B9-BC15-0C5D9175787A}">
  <sheetPr>
    <tabColor rgb="FFFFFF00"/>
  </sheetPr>
  <dimension ref="A1:G99"/>
  <sheetViews>
    <sheetView showGridLines="0" showRowColHeaders="0" showRuler="0" zoomScale="130" zoomScaleNormal="130" workbookViewId="0">
      <selection activeCell="B3" sqref="B3"/>
    </sheetView>
  </sheetViews>
  <sheetFormatPr baseColWidth="10" defaultRowHeight="15.75" x14ac:dyDescent="0.25"/>
  <cols>
    <col min="1" max="1" width="11.42578125" style="7"/>
    <col min="2" max="6" width="20" style="7" customWidth="1"/>
    <col min="7" max="7" width="11.28515625" style="7" customWidth="1"/>
    <col min="8" max="16384" width="11.42578125" style="7"/>
  </cols>
  <sheetData>
    <row r="1" spans="1:7" ht="16.5" thickBot="1" x14ac:dyDescent="0.3">
      <c r="A1" s="11" t="s">
        <v>140</v>
      </c>
      <c r="B1" s="12" t="s">
        <v>220</v>
      </c>
      <c r="C1" s="104" t="s">
        <v>219</v>
      </c>
      <c r="D1" s="105"/>
    </row>
    <row r="2" spans="1:7" x14ac:dyDescent="0.25">
      <c r="B2" s="10" t="s">
        <v>128</v>
      </c>
      <c r="C2" s="8" t="s">
        <v>128</v>
      </c>
      <c r="D2" s="8" t="s">
        <v>128</v>
      </c>
      <c r="E2" s="8" t="s">
        <v>128</v>
      </c>
      <c r="F2" s="8" t="s">
        <v>116</v>
      </c>
      <c r="G2" s="8" t="s">
        <v>117</v>
      </c>
    </row>
    <row r="3" spans="1:7" x14ac:dyDescent="0.25">
      <c r="A3" s="106" t="s">
        <v>121</v>
      </c>
      <c r="B3" s="42"/>
      <c r="C3" s="42"/>
      <c r="D3" s="42"/>
      <c r="E3" s="42"/>
      <c r="F3" s="8" t="s">
        <v>139</v>
      </c>
      <c r="G3" s="108">
        <f>IF(ISBLANK(B3),0,30)</f>
        <v>0</v>
      </c>
    </row>
    <row r="4" spans="1:7" x14ac:dyDescent="0.25">
      <c r="A4" s="107"/>
      <c r="B4" s="42"/>
      <c r="C4" s="42"/>
      <c r="D4" s="42"/>
      <c r="E4" s="42"/>
      <c r="F4" s="42"/>
      <c r="G4" s="109"/>
    </row>
    <row r="5" spans="1:7" x14ac:dyDescent="0.25">
      <c r="A5" s="106" t="s">
        <v>122</v>
      </c>
      <c r="B5" s="42"/>
      <c r="C5" s="42"/>
      <c r="D5" s="42"/>
      <c r="E5" s="42"/>
      <c r="F5" s="8" t="s">
        <v>139</v>
      </c>
      <c r="G5" s="108">
        <f t="shared" ref="G5" si="0">IF(ISBLANK(B5),0,30)</f>
        <v>0</v>
      </c>
    </row>
    <row r="6" spans="1:7" x14ac:dyDescent="0.25">
      <c r="A6" s="107"/>
      <c r="B6" s="42"/>
      <c r="C6" s="42"/>
      <c r="D6" s="42"/>
      <c r="E6" s="42"/>
      <c r="F6" s="42"/>
      <c r="G6" s="109"/>
    </row>
    <row r="7" spans="1:7" x14ac:dyDescent="0.25">
      <c r="A7" s="106" t="s">
        <v>123</v>
      </c>
      <c r="B7" s="42"/>
      <c r="C7" s="42"/>
      <c r="D7" s="42"/>
      <c r="E7" s="42"/>
      <c r="F7" s="8" t="s">
        <v>139</v>
      </c>
      <c r="G7" s="108">
        <f t="shared" ref="G7" si="1">IF(ISBLANK(B7),0,30)</f>
        <v>0</v>
      </c>
    </row>
    <row r="8" spans="1:7" x14ac:dyDescent="0.25">
      <c r="A8" s="107"/>
      <c r="B8" s="42"/>
      <c r="C8" s="42"/>
      <c r="D8" s="42"/>
      <c r="E8" s="42"/>
      <c r="F8" s="42"/>
      <c r="G8" s="109"/>
    </row>
    <row r="9" spans="1:7" ht="16.5" thickBot="1" x14ac:dyDescent="0.3"/>
    <row r="10" spans="1:7" ht="16.5" thickBot="1" x14ac:dyDescent="0.3">
      <c r="A10" s="11" t="s">
        <v>142</v>
      </c>
      <c r="B10" s="12" t="s">
        <v>141</v>
      </c>
      <c r="C10" s="104" t="s">
        <v>219</v>
      </c>
      <c r="D10" s="105"/>
    </row>
    <row r="11" spans="1:7" x14ac:dyDescent="0.25">
      <c r="B11" s="10" t="s">
        <v>115</v>
      </c>
      <c r="C11" s="8" t="s">
        <v>115</v>
      </c>
      <c r="D11" s="8" t="s">
        <v>115</v>
      </c>
      <c r="E11" s="8" t="s">
        <v>115</v>
      </c>
      <c r="G11" s="8" t="s">
        <v>117</v>
      </c>
    </row>
    <row r="12" spans="1:7" x14ac:dyDescent="0.25">
      <c r="A12" s="9" t="s">
        <v>121</v>
      </c>
      <c r="B12" s="42"/>
      <c r="C12" s="42"/>
      <c r="D12" s="42"/>
      <c r="E12" s="42"/>
      <c r="G12" s="13">
        <f>IF(ISBLANK(B12),0,20)</f>
        <v>0</v>
      </c>
    </row>
    <row r="13" spans="1:7" x14ac:dyDescent="0.25">
      <c r="A13" s="9" t="s">
        <v>122</v>
      </c>
      <c r="B13" s="42"/>
      <c r="C13" s="42"/>
      <c r="D13" s="42"/>
      <c r="E13" s="42"/>
      <c r="G13" s="13">
        <f t="shared" ref="G13:G16" si="2">IF(ISBLANK(B13),0,20)</f>
        <v>0</v>
      </c>
    </row>
    <row r="14" spans="1:7" x14ac:dyDescent="0.25">
      <c r="A14" s="9" t="s">
        <v>123</v>
      </c>
      <c r="B14" s="42"/>
      <c r="C14" s="42"/>
      <c r="D14" s="42"/>
      <c r="E14" s="42"/>
      <c r="G14" s="13">
        <f t="shared" si="2"/>
        <v>0</v>
      </c>
    </row>
    <row r="15" spans="1:7" x14ac:dyDescent="0.25">
      <c r="A15" s="9" t="s">
        <v>124</v>
      </c>
      <c r="B15" s="42"/>
      <c r="C15" s="42"/>
      <c r="D15" s="42"/>
      <c r="E15" s="42"/>
      <c r="G15" s="13">
        <f t="shared" si="2"/>
        <v>0</v>
      </c>
    </row>
    <row r="16" spans="1:7" x14ac:dyDescent="0.25">
      <c r="A16" s="9" t="s">
        <v>125</v>
      </c>
      <c r="B16" s="42"/>
      <c r="C16" s="42"/>
      <c r="D16" s="42"/>
      <c r="E16" s="42"/>
      <c r="G16" s="13">
        <f t="shared" si="2"/>
        <v>0</v>
      </c>
    </row>
    <row r="17" spans="1:7" ht="16.5" thickBot="1" x14ac:dyDescent="0.3"/>
    <row r="18" spans="1:7" ht="16.5" thickBot="1" x14ac:dyDescent="0.3">
      <c r="A18" s="11" t="s">
        <v>143</v>
      </c>
      <c r="B18" s="12" t="s">
        <v>36</v>
      </c>
      <c r="C18" s="104" t="s">
        <v>219</v>
      </c>
      <c r="D18" s="105"/>
    </row>
    <row r="19" spans="1:7" x14ac:dyDescent="0.25">
      <c r="B19" s="10" t="s">
        <v>128</v>
      </c>
      <c r="G19" s="8" t="s">
        <v>117</v>
      </c>
    </row>
    <row r="20" spans="1:7" x14ac:dyDescent="0.25">
      <c r="A20" s="9" t="s">
        <v>121</v>
      </c>
      <c r="B20" s="42"/>
      <c r="G20" s="13">
        <f>IF(ISBLANK(B20),0,8)</f>
        <v>0</v>
      </c>
    </row>
    <row r="21" spans="1:7" x14ac:dyDescent="0.25">
      <c r="A21" s="9" t="s">
        <v>122</v>
      </c>
      <c r="B21" s="42"/>
      <c r="G21" s="13">
        <f t="shared" ref="G21:G24" si="3">IF(ISBLANK(B21),0,8)</f>
        <v>0</v>
      </c>
    </row>
    <row r="22" spans="1:7" x14ac:dyDescent="0.25">
      <c r="A22" s="9" t="s">
        <v>123</v>
      </c>
      <c r="B22" s="42"/>
      <c r="G22" s="13">
        <f t="shared" si="3"/>
        <v>0</v>
      </c>
    </row>
    <row r="23" spans="1:7" x14ac:dyDescent="0.25">
      <c r="A23" s="9" t="s">
        <v>124</v>
      </c>
      <c r="B23" s="42"/>
      <c r="G23" s="13">
        <f t="shared" si="3"/>
        <v>0</v>
      </c>
    </row>
    <row r="24" spans="1:7" x14ac:dyDescent="0.25">
      <c r="A24" s="9" t="s">
        <v>125</v>
      </c>
      <c r="B24" s="42"/>
      <c r="G24" s="13">
        <f t="shared" si="3"/>
        <v>0</v>
      </c>
    </row>
    <row r="25" spans="1:7" ht="16.5" thickBot="1" x14ac:dyDescent="0.3"/>
    <row r="26" spans="1:7" ht="16.5" thickBot="1" x14ac:dyDescent="0.3">
      <c r="A26" s="11" t="s">
        <v>144</v>
      </c>
      <c r="B26" s="12" t="s">
        <v>39</v>
      </c>
      <c r="C26" s="104" t="s">
        <v>219</v>
      </c>
      <c r="D26" s="105"/>
    </row>
    <row r="27" spans="1:7" x14ac:dyDescent="0.25">
      <c r="B27" s="10" t="s">
        <v>128</v>
      </c>
      <c r="G27" s="8" t="s">
        <v>117</v>
      </c>
    </row>
    <row r="28" spans="1:7" x14ac:dyDescent="0.25">
      <c r="A28" s="9" t="s">
        <v>121</v>
      </c>
      <c r="B28" s="42"/>
      <c r="G28" s="13">
        <f>IF(ISBLANK(B28),0,8)</f>
        <v>0</v>
      </c>
    </row>
    <row r="29" spans="1:7" x14ac:dyDescent="0.25">
      <c r="A29" s="9" t="s">
        <v>122</v>
      </c>
      <c r="B29" s="42"/>
      <c r="G29" s="13">
        <f t="shared" ref="G29:G32" si="4">IF(ISBLANK(B29),0,8)</f>
        <v>0</v>
      </c>
    </row>
    <row r="30" spans="1:7" x14ac:dyDescent="0.25">
      <c r="A30" s="9" t="s">
        <v>123</v>
      </c>
      <c r="B30" s="42"/>
      <c r="G30" s="13">
        <f t="shared" si="4"/>
        <v>0</v>
      </c>
    </row>
    <row r="31" spans="1:7" x14ac:dyDescent="0.25">
      <c r="A31" s="9" t="s">
        <v>124</v>
      </c>
      <c r="B31" s="42"/>
      <c r="G31" s="13">
        <f t="shared" si="4"/>
        <v>0</v>
      </c>
    </row>
    <row r="32" spans="1:7" ht="16.5" thickBot="1" x14ac:dyDescent="0.3">
      <c r="A32" s="9" t="s">
        <v>125</v>
      </c>
      <c r="B32" s="42"/>
      <c r="G32" s="13">
        <f t="shared" si="4"/>
        <v>0</v>
      </c>
    </row>
    <row r="33" spans="1:7" ht="16.5" thickBot="1" x14ac:dyDescent="0.3">
      <c r="A33" s="11" t="s">
        <v>145</v>
      </c>
      <c r="B33" s="12" t="s">
        <v>42</v>
      </c>
      <c r="C33" s="104" t="s">
        <v>219</v>
      </c>
      <c r="D33" s="105"/>
    </row>
    <row r="34" spans="1:7" x14ac:dyDescent="0.25">
      <c r="B34" s="10" t="s">
        <v>131</v>
      </c>
      <c r="C34" s="8" t="s">
        <v>131</v>
      </c>
      <c r="G34" s="8" t="s">
        <v>117</v>
      </c>
    </row>
    <row r="35" spans="1:7" x14ac:dyDescent="0.25">
      <c r="A35" s="9" t="s">
        <v>121</v>
      </c>
      <c r="B35" s="42"/>
      <c r="C35" s="42"/>
      <c r="G35" s="13">
        <f>IF(ISBLANK(B35),0,15)</f>
        <v>0</v>
      </c>
    </row>
    <row r="36" spans="1:7" x14ac:dyDescent="0.25">
      <c r="A36" s="9" t="s">
        <v>122</v>
      </c>
      <c r="B36" s="42"/>
      <c r="C36" s="42"/>
      <c r="G36" s="13">
        <f t="shared" ref="G36:G39" si="5">IF(ISBLANK(B36),0,15)</f>
        <v>0</v>
      </c>
    </row>
    <row r="37" spans="1:7" x14ac:dyDescent="0.25">
      <c r="A37" s="9" t="s">
        <v>123</v>
      </c>
      <c r="B37" s="42"/>
      <c r="C37" s="42"/>
      <c r="G37" s="13">
        <f t="shared" si="5"/>
        <v>0</v>
      </c>
    </row>
    <row r="38" spans="1:7" x14ac:dyDescent="0.25">
      <c r="A38" s="9" t="s">
        <v>124</v>
      </c>
      <c r="B38" s="42"/>
      <c r="C38" s="42"/>
      <c r="G38" s="13">
        <f t="shared" si="5"/>
        <v>0</v>
      </c>
    </row>
    <row r="39" spans="1:7" x14ac:dyDescent="0.25">
      <c r="A39" s="9" t="s">
        <v>125</v>
      </c>
      <c r="B39" s="42"/>
      <c r="C39" s="42"/>
      <c r="G39" s="13">
        <f t="shared" si="5"/>
        <v>0</v>
      </c>
    </row>
    <row r="40" spans="1:7" ht="16.5" thickBot="1" x14ac:dyDescent="0.3"/>
    <row r="41" spans="1:7" ht="16.5" thickBot="1" x14ac:dyDescent="0.3">
      <c r="A41" s="11" t="s">
        <v>146</v>
      </c>
      <c r="B41" s="12" t="s">
        <v>45</v>
      </c>
      <c r="C41" s="104" t="s">
        <v>219</v>
      </c>
      <c r="D41" s="105"/>
    </row>
    <row r="42" spans="1:7" x14ac:dyDescent="0.25">
      <c r="B42" s="10" t="s">
        <v>115</v>
      </c>
      <c r="C42" s="8" t="s">
        <v>115</v>
      </c>
      <c r="D42" s="8" t="s">
        <v>115</v>
      </c>
      <c r="E42" s="8" t="s">
        <v>115</v>
      </c>
      <c r="F42" s="8" t="s">
        <v>116</v>
      </c>
      <c r="G42" s="8" t="s">
        <v>117</v>
      </c>
    </row>
    <row r="43" spans="1:7" x14ac:dyDescent="0.25">
      <c r="A43" s="9" t="s">
        <v>121</v>
      </c>
      <c r="B43" s="42"/>
      <c r="C43" s="42"/>
      <c r="D43" s="42"/>
      <c r="E43" s="42"/>
      <c r="F43" s="42"/>
      <c r="G43" s="13">
        <f>IF(ISBLANK(B43),0,20)</f>
        <v>0</v>
      </c>
    </row>
    <row r="44" spans="1:7" x14ac:dyDescent="0.25">
      <c r="A44" s="9" t="s">
        <v>122</v>
      </c>
      <c r="B44" s="42"/>
      <c r="C44" s="42"/>
      <c r="D44" s="42"/>
      <c r="E44" s="42"/>
      <c r="F44" s="42"/>
      <c r="G44" s="13">
        <f t="shared" ref="G44:G47" si="6">IF(ISBLANK(B44),0,20)</f>
        <v>0</v>
      </c>
    </row>
    <row r="45" spans="1:7" x14ac:dyDescent="0.25">
      <c r="A45" s="9" t="s">
        <v>123</v>
      </c>
      <c r="B45" s="42"/>
      <c r="C45" s="42"/>
      <c r="D45" s="42"/>
      <c r="E45" s="42"/>
      <c r="F45" s="42"/>
      <c r="G45" s="13">
        <f t="shared" si="6"/>
        <v>0</v>
      </c>
    </row>
    <row r="46" spans="1:7" x14ac:dyDescent="0.25">
      <c r="A46" s="9" t="s">
        <v>124</v>
      </c>
      <c r="B46" s="42"/>
      <c r="C46" s="42"/>
      <c r="D46" s="42"/>
      <c r="E46" s="42"/>
      <c r="F46" s="42"/>
      <c r="G46" s="13">
        <f t="shared" si="6"/>
        <v>0</v>
      </c>
    </row>
    <row r="47" spans="1:7" x14ac:dyDescent="0.25">
      <c r="A47" s="9" t="s">
        <v>125</v>
      </c>
      <c r="B47" s="42"/>
      <c r="C47" s="42"/>
      <c r="D47" s="42"/>
      <c r="E47" s="42"/>
      <c r="F47" s="42"/>
      <c r="G47" s="13">
        <f t="shared" si="6"/>
        <v>0</v>
      </c>
    </row>
    <row r="48" spans="1:7" ht="16.5" thickBot="1" x14ac:dyDescent="0.3"/>
    <row r="49" spans="1:7" ht="16.5" thickBot="1" x14ac:dyDescent="0.3">
      <c r="A49" s="11" t="s">
        <v>147</v>
      </c>
      <c r="B49" s="12" t="s">
        <v>49</v>
      </c>
      <c r="C49" s="104" t="s">
        <v>219</v>
      </c>
      <c r="D49" s="105"/>
    </row>
    <row r="50" spans="1:7" x14ac:dyDescent="0.25">
      <c r="B50" s="10" t="s">
        <v>131</v>
      </c>
      <c r="C50" s="8" t="s">
        <v>131</v>
      </c>
      <c r="D50" s="8" t="s">
        <v>131</v>
      </c>
      <c r="E50" s="8" t="s">
        <v>131</v>
      </c>
      <c r="F50" s="8" t="s">
        <v>116</v>
      </c>
      <c r="G50" s="8" t="s">
        <v>117</v>
      </c>
    </row>
    <row r="51" spans="1:7" x14ac:dyDescent="0.25">
      <c r="A51" s="106" t="s">
        <v>121</v>
      </c>
      <c r="B51" s="42"/>
      <c r="C51" s="42"/>
      <c r="D51" s="42"/>
      <c r="E51" s="42"/>
      <c r="F51" s="8" t="s">
        <v>139</v>
      </c>
      <c r="G51" s="108">
        <f>IF(ISBLANK(B51),0,30)</f>
        <v>0</v>
      </c>
    </row>
    <row r="52" spans="1:7" x14ac:dyDescent="0.25">
      <c r="A52" s="107"/>
      <c r="B52" s="42"/>
      <c r="C52" s="42"/>
      <c r="D52" s="42"/>
      <c r="E52" s="42"/>
      <c r="F52" s="42"/>
      <c r="G52" s="109"/>
    </row>
    <row r="53" spans="1:7" x14ac:dyDescent="0.25">
      <c r="A53" s="106" t="s">
        <v>122</v>
      </c>
      <c r="B53" s="42"/>
      <c r="C53" s="42"/>
      <c r="D53" s="42"/>
      <c r="E53" s="42"/>
      <c r="F53" s="8" t="s">
        <v>139</v>
      </c>
      <c r="G53" s="108">
        <f t="shared" ref="G53" si="7">IF(ISBLANK(B53),0,30)</f>
        <v>0</v>
      </c>
    </row>
    <row r="54" spans="1:7" x14ac:dyDescent="0.25">
      <c r="A54" s="107"/>
      <c r="B54" s="42"/>
      <c r="C54" s="42"/>
      <c r="D54" s="42"/>
      <c r="E54" s="42"/>
      <c r="F54" s="42"/>
      <c r="G54" s="109"/>
    </row>
    <row r="55" spans="1:7" x14ac:dyDescent="0.25">
      <c r="A55" s="111" t="s">
        <v>123</v>
      </c>
      <c r="B55" s="42"/>
      <c r="C55" s="42"/>
      <c r="D55" s="42"/>
      <c r="E55" s="42"/>
      <c r="F55" s="8" t="s">
        <v>139</v>
      </c>
      <c r="G55" s="108">
        <f t="shared" ref="G55" si="8">IF(ISBLANK(B55),0,30)</f>
        <v>0</v>
      </c>
    </row>
    <row r="56" spans="1:7" x14ac:dyDescent="0.25">
      <c r="A56" s="111"/>
      <c r="B56" s="42"/>
      <c r="C56" s="42"/>
      <c r="D56" s="42"/>
      <c r="E56" s="42"/>
      <c r="F56" s="42"/>
      <c r="G56" s="109"/>
    </row>
    <row r="57" spans="1:7" ht="16.5" thickBot="1" x14ac:dyDescent="0.3">
      <c r="A57" s="16"/>
      <c r="B57" s="52"/>
      <c r="G57" s="17"/>
    </row>
    <row r="58" spans="1:7" ht="16.5" thickBot="1" x14ac:dyDescent="0.3">
      <c r="A58" s="11" t="s">
        <v>148</v>
      </c>
      <c r="B58" s="20" t="s">
        <v>52</v>
      </c>
      <c r="C58" s="104" t="s">
        <v>219</v>
      </c>
      <c r="D58" s="105"/>
    </row>
    <row r="59" spans="1:7" x14ac:dyDescent="0.25">
      <c r="B59" s="10" t="s">
        <v>128</v>
      </c>
      <c r="C59" s="8" t="s">
        <v>128</v>
      </c>
      <c r="G59" s="8" t="s">
        <v>117</v>
      </c>
    </row>
    <row r="60" spans="1:7" x14ac:dyDescent="0.25">
      <c r="A60" s="9" t="s">
        <v>121</v>
      </c>
      <c r="B60" s="42"/>
      <c r="C60" s="42"/>
      <c r="G60" s="13">
        <f>IF(ISBLANK(B60),0,15)</f>
        <v>0</v>
      </c>
    </row>
    <row r="61" spans="1:7" x14ac:dyDescent="0.25">
      <c r="A61" s="9" t="s">
        <v>122</v>
      </c>
      <c r="B61" s="42"/>
      <c r="C61" s="42"/>
      <c r="G61" s="13">
        <f t="shared" ref="G61:G64" si="9">IF(ISBLANK(B61),0,15)</f>
        <v>0</v>
      </c>
    </row>
    <row r="62" spans="1:7" x14ac:dyDescent="0.25">
      <c r="A62" s="9" t="s">
        <v>123</v>
      </c>
      <c r="B62" s="42"/>
      <c r="C62" s="42"/>
      <c r="G62" s="13">
        <f t="shared" si="9"/>
        <v>0</v>
      </c>
    </row>
    <row r="63" spans="1:7" x14ac:dyDescent="0.25">
      <c r="A63" s="9" t="s">
        <v>124</v>
      </c>
      <c r="B63" s="42"/>
      <c r="C63" s="42"/>
      <c r="G63" s="13">
        <f t="shared" si="9"/>
        <v>0</v>
      </c>
    </row>
    <row r="64" spans="1:7" ht="16.5" thickBot="1" x14ac:dyDescent="0.3">
      <c r="A64" s="51" t="s">
        <v>125</v>
      </c>
      <c r="B64" s="43"/>
      <c r="C64" s="43"/>
      <c r="G64" s="13">
        <f t="shared" si="9"/>
        <v>0</v>
      </c>
    </row>
    <row r="65" spans="1:7" ht="16.5" thickBot="1" x14ac:dyDescent="0.3">
      <c r="A65" s="11" t="s">
        <v>149</v>
      </c>
      <c r="B65" s="112" t="s">
        <v>54</v>
      </c>
      <c r="C65" s="113"/>
      <c r="D65" s="104" t="s">
        <v>219</v>
      </c>
      <c r="E65" s="105"/>
    </row>
    <row r="66" spans="1:7" x14ac:dyDescent="0.25">
      <c r="B66" s="10" t="s">
        <v>115</v>
      </c>
      <c r="C66" s="10" t="s">
        <v>115</v>
      </c>
      <c r="D66" s="8" t="s">
        <v>115</v>
      </c>
      <c r="E66" s="8" t="s">
        <v>115</v>
      </c>
      <c r="F66" s="8" t="s">
        <v>116</v>
      </c>
      <c r="G66" s="8" t="s">
        <v>117</v>
      </c>
    </row>
    <row r="67" spans="1:7" x14ac:dyDescent="0.25">
      <c r="A67" s="9" t="s">
        <v>121</v>
      </c>
      <c r="B67" s="42"/>
      <c r="C67" s="42"/>
      <c r="D67" s="42"/>
      <c r="E67" s="42"/>
      <c r="F67" s="42"/>
      <c r="G67" s="13">
        <f>IF(ISBLANK(B67),0,20)</f>
        <v>0</v>
      </c>
    </row>
    <row r="68" spans="1:7" x14ac:dyDescent="0.25">
      <c r="A68" s="9" t="s">
        <v>122</v>
      </c>
      <c r="B68" s="42"/>
      <c r="C68" s="42"/>
      <c r="D68" s="42"/>
      <c r="E68" s="42"/>
      <c r="F68" s="42"/>
      <c r="G68" s="13">
        <f t="shared" ref="G68:G71" si="10">IF(ISBLANK(B68),0,20)</f>
        <v>0</v>
      </c>
    </row>
    <row r="69" spans="1:7" x14ac:dyDescent="0.25">
      <c r="A69" s="9" t="s">
        <v>123</v>
      </c>
      <c r="B69" s="42"/>
      <c r="C69" s="42"/>
      <c r="D69" s="42"/>
      <c r="E69" s="42"/>
      <c r="F69" s="42"/>
      <c r="G69" s="13">
        <f t="shared" si="10"/>
        <v>0</v>
      </c>
    </row>
    <row r="70" spans="1:7" x14ac:dyDescent="0.25">
      <c r="A70" s="9" t="s">
        <v>124</v>
      </c>
      <c r="B70" s="42"/>
      <c r="C70" s="42"/>
      <c r="D70" s="42"/>
      <c r="E70" s="42"/>
      <c r="F70" s="42"/>
      <c r="G70" s="13">
        <f t="shared" si="10"/>
        <v>0</v>
      </c>
    </row>
    <row r="71" spans="1:7" x14ac:dyDescent="0.25">
      <c r="A71" s="9" t="s">
        <v>125</v>
      </c>
      <c r="B71" s="42"/>
      <c r="C71" s="42"/>
      <c r="D71" s="42"/>
      <c r="E71" s="42"/>
      <c r="F71" s="42"/>
      <c r="G71" s="13">
        <f t="shared" si="10"/>
        <v>0</v>
      </c>
    </row>
    <row r="72" spans="1:7" ht="6.75" customHeight="1" thickBot="1" x14ac:dyDescent="0.3"/>
    <row r="73" spans="1:7" ht="16.5" thickBot="1" x14ac:dyDescent="0.3">
      <c r="A73" s="11" t="s">
        <v>150</v>
      </c>
      <c r="B73" s="12" t="s">
        <v>246</v>
      </c>
      <c r="C73" s="104" t="s">
        <v>219</v>
      </c>
      <c r="D73" s="105"/>
    </row>
    <row r="74" spans="1:7" x14ac:dyDescent="0.25">
      <c r="B74" s="10" t="s">
        <v>128</v>
      </c>
      <c r="G74" s="8" t="s">
        <v>117</v>
      </c>
    </row>
    <row r="75" spans="1:7" x14ac:dyDescent="0.25">
      <c r="A75" s="9" t="s">
        <v>121</v>
      </c>
      <c r="B75" s="42"/>
      <c r="G75" s="13">
        <f>IF(ISBLANK(B75),0,8)</f>
        <v>0</v>
      </c>
    </row>
    <row r="76" spans="1:7" x14ac:dyDescent="0.25">
      <c r="A76" s="9" t="s">
        <v>122</v>
      </c>
      <c r="B76" s="42"/>
      <c r="G76" s="13">
        <f t="shared" ref="G76:G79" si="11">IF(ISBLANK(B76),0,8)</f>
        <v>0</v>
      </c>
    </row>
    <row r="77" spans="1:7" x14ac:dyDescent="0.25">
      <c r="A77" s="9" t="s">
        <v>123</v>
      </c>
      <c r="B77" s="42"/>
      <c r="G77" s="13">
        <f t="shared" si="11"/>
        <v>0</v>
      </c>
    </row>
    <row r="78" spans="1:7" x14ac:dyDescent="0.25">
      <c r="A78" s="9" t="s">
        <v>124</v>
      </c>
      <c r="B78" s="42"/>
      <c r="G78" s="13">
        <f t="shared" si="11"/>
        <v>0</v>
      </c>
    </row>
    <row r="79" spans="1:7" x14ac:dyDescent="0.25">
      <c r="A79" s="9" t="s">
        <v>125</v>
      </c>
      <c r="B79" s="42"/>
      <c r="G79" s="13">
        <f t="shared" si="11"/>
        <v>0</v>
      </c>
    </row>
    <row r="80" spans="1:7" ht="10.5" customHeight="1" thickBot="1" x14ac:dyDescent="0.3">
      <c r="A80" s="16"/>
      <c r="B80" s="62"/>
      <c r="G80" s="17"/>
    </row>
    <row r="81" spans="1:7" ht="16.5" thickBot="1" x14ac:dyDescent="0.3">
      <c r="A81" s="11" t="s">
        <v>151</v>
      </c>
      <c r="B81" s="12" t="s">
        <v>57</v>
      </c>
      <c r="C81" s="104" t="s">
        <v>219</v>
      </c>
      <c r="D81" s="105"/>
    </row>
    <row r="82" spans="1:7" x14ac:dyDescent="0.25">
      <c r="B82" s="10" t="s">
        <v>128</v>
      </c>
      <c r="G82" s="8" t="s">
        <v>117</v>
      </c>
    </row>
    <row r="83" spans="1:7" x14ac:dyDescent="0.25">
      <c r="A83" s="9" t="s">
        <v>121</v>
      </c>
      <c r="B83" s="42"/>
      <c r="G83" s="13">
        <f>IF(ISBLANK(B83),0,8)</f>
        <v>0</v>
      </c>
    </row>
    <row r="84" spans="1:7" x14ac:dyDescent="0.25">
      <c r="A84" s="9" t="s">
        <v>122</v>
      </c>
      <c r="B84" s="42"/>
      <c r="G84" s="13">
        <f t="shared" ref="G84:G87" si="12">IF(ISBLANK(B84),0,8)</f>
        <v>0</v>
      </c>
    </row>
    <row r="85" spans="1:7" x14ac:dyDescent="0.25">
      <c r="A85" s="9" t="s">
        <v>123</v>
      </c>
      <c r="B85" s="42"/>
      <c r="G85" s="13">
        <f t="shared" si="12"/>
        <v>0</v>
      </c>
    </row>
    <row r="86" spans="1:7" x14ac:dyDescent="0.25">
      <c r="A86" s="9" t="s">
        <v>124</v>
      </c>
      <c r="B86" s="42"/>
      <c r="G86" s="13">
        <f t="shared" si="12"/>
        <v>0</v>
      </c>
    </row>
    <row r="87" spans="1:7" x14ac:dyDescent="0.25">
      <c r="A87" s="9" t="s">
        <v>125</v>
      </c>
      <c r="B87" s="42"/>
      <c r="G87" s="13">
        <f t="shared" si="12"/>
        <v>0</v>
      </c>
    </row>
    <row r="88" spans="1:7" ht="10.5" customHeight="1" thickBot="1" x14ac:dyDescent="0.3"/>
    <row r="89" spans="1:7" ht="17.25" thickBot="1" x14ac:dyDescent="0.35">
      <c r="A89" s="19" t="s">
        <v>152</v>
      </c>
      <c r="B89" s="59" t="s">
        <v>118</v>
      </c>
      <c r="C89" s="104" t="s">
        <v>219</v>
      </c>
      <c r="D89" s="105"/>
    </row>
    <row r="90" spans="1:7" x14ac:dyDescent="0.25">
      <c r="B90" s="10" t="s">
        <v>115</v>
      </c>
      <c r="C90" s="8" t="s">
        <v>115</v>
      </c>
      <c r="D90" s="8" t="s">
        <v>115</v>
      </c>
      <c r="E90" s="8" t="s">
        <v>115</v>
      </c>
      <c r="F90" s="8" t="s">
        <v>116</v>
      </c>
      <c r="G90" s="8" t="s">
        <v>117</v>
      </c>
    </row>
    <row r="91" spans="1:7" x14ac:dyDescent="0.25">
      <c r="A91" s="9" t="s">
        <v>121</v>
      </c>
      <c r="B91" s="42"/>
      <c r="C91" s="42"/>
      <c r="D91" s="42"/>
      <c r="E91" s="42"/>
      <c r="F91" s="42"/>
      <c r="G91" s="13">
        <f>IF(ISBLANK(B91),0,20)</f>
        <v>0</v>
      </c>
    </row>
    <row r="92" spans="1:7" x14ac:dyDescent="0.25">
      <c r="A92" s="9" t="s">
        <v>122</v>
      </c>
      <c r="B92" s="42"/>
      <c r="C92" s="42"/>
      <c r="D92" s="42"/>
      <c r="E92" s="42"/>
      <c r="F92" s="42"/>
      <c r="G92" s="13">
        <f t="shared" ref="G92:G95" si="13">IF(ISBLANK(B92),0,20)</f>
        <v>0</v>
      </c>
    </row>
    <row r="93" spans="1:7" x14ac:dyDescent="0.25">
      <c r="A93" s="9" t="s">
        <v>123</v>
      </c>
      <c r="B93" s="42"/>
      <c r="C93" s="42"/>
      <c r="D93" s="42"/>
      <c r="E93" s="42"/>
      <c r="F93" s="42"/>
      <c r="G93" s="13">
        <f t="shared" si="13"/>
        <v>0</v>
      </c>
    </row>
    <row r="94" spans="1:7" x14ac:dyDescent="0.25">
      <c r="A94" s="9" t="s">
        <v>124</v>
      </c>
      <c r="B94" s="42"/>
      <c r="C94" s="42"/>
      <c r="D94" s="42"/>
      <c r="E94" s="42"/>
      <c r="F94" s="42"/>
      <c r="G94" s="13">
        <f t="shared" si="13"/>
        <v>0</v>
      </c>
    </row>
    <row r="95" spans="1:7" x14ac:dyDescent="0.25">
      <c r="A95" s="9" t="s">
        <v>125</v>
      </c>
      <c r="B95" s="42"/>
      <c r="C95" s="42"/>
      <c r="D95" s="42"/>
      <c r="E95" s="42"/>
      <c r="F95" s="42"/>
      <c r="G95" s="13">
        <f t="shared" si="13"/>
        <v>0</v>
      </c>
    </row>
    <row r="96" spans="1:7" ht="6" customHeight="1" x14ac:dyDescent="0.25"/>
    <row r="98" spans="3:7" ht="21" thickBot="1" x14ac:dyDescent="0.35">
      <c r="C98" s="110" t="s">
        <v>268</v>
      </c>
      <c r="D98" s="110"/>
      <c r="E98" s="110"/>
      <c r="F98" s="15"/>
      <c r="G98" s="22">
        <f>SUM(G3:G8,G12:G16,G20:G24,G28:G32,G35:G39,G43:G47,G51:G56,G60:G64,G67:G71,G75:G79,G83:G87,G91:G95)</f>
        <v>0</v>
      </c>
    </row>
    <row r="99" spans="3:7" ht="16.5" thickTop="1" x14ac:dyDescent="0.25"/>
  </sheetData>
  <sheetProtection algorithmName="SHA-512" hashValue="tYN3OueYWsmWGtpnUc4ikimmww8bA6rEHdUm7uKR6mWVK586YgCLIkLurXjyFMJOrAx0nhDV06TS3nUaiQt7Ww==" saltValue="6p7Oh1lf/mEQFqVANXzL6Q==" spinCount="100000" sheet="1" formatCells="0" formatColumns="0" formatRows="0" insertColumns="0" insertRows="0" insertHyperlinks="0" deleteColumns="0" deleteRows="0" sort="0" autoFilter="0" pivotTables="0"/>
  <mergeCells count="26">
    <mergeCell ref="A3:A4"/>
    <mergeCell ref="G3:G4"/>
    <mergeCell ref="G5:G6"/>
    <mergeCell ref="G7:G8"/>
    <mergeCell ref="C98:E98"/>
    <mergeCell ref="G53:G54"/>
    <mergeCell ref="A55:A56"/>
    <mergeCell ref="G55:G56"/>
    <mergeCell ref="B65:C65"/>
    <mergeCell ref="A51:A52"/>
    <mergeCell ref="G51:G52"/>
    <mergeCell ref="A53:A54"/>
    <mergeCell ref="A7:A8"/>
    <mergeCell ref="A5:A6"/>
    <mergeCell ref="C41:D41"/>
    <mergeCell ref="C49:D49"/>
    <mergeCell ref="C58:D58"/>
    <mergeCell ref="D65:E65"/>
    <mergeCell ref="C73:D73"/>
    <mergeCell ref="C89:D89"/>
    <mergeCell ref="C1:D1"/>
    <mergeCell ref="C10:D10"/>
    <mergeCell ref="C18:D18"/>
    <mergeCell ref="C26:D26"/>
    <mergeCell ref="C33:D33"/>
    <mergeCell ref="C81:D81"/>
  </mergeCells>
  <phoneticPr fontId="7" type="noConversion"/>
  <pageMargins left="0.7" right="0.7" top="0.78740157499999996" bottom="0.44791666666666669" header="0.3" footer="0.3"/>
  <pageSetup paperSize="9" orientation="landscape" r:id="rId1"/>
  <headerFooter>
    <oddHeader>&amp;C&amp;"Arial Narrow,Fett"&amp;12&amp;UMeldungen zu Block II Re. 12- 23
zur 71. Ruderregatta am Rohrwall am 04.10.2025&amp;R&amp;"Arial Narrow,Standard"&amp;12Seite &amp;P von &amp;N
Stand: 16.07.2025, 17.00 Uhr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09EC8D-4966-4910-A298-8A09BAC3EB34}">
  <sheetPr>
    <tabColor rgb="FF00B050"/>
  </sheetPr>
  <dimension ref="A1:G92"/>
  <sheetViews>
    <sheetView showGridLines="0" showRowColHeaders="0" showRuler="0" zoomScale="130" zoomScaleNormal="130" workbookViewId="0">
      <selection activeCell="B3" sqref="B3"/>
    </sheetView>
  </sheetViews>
  <sheetFormatPr baseColWidth="10" defaultRowHeight="15.75" x14ac:dyDescent="0.25"/>
  <cols>
    <col min="1" max="1" width="11.42578125" style="7"/>
    <col min="2" max="6" width="20" style="7" customWidth="1"/>
    <col min="7" max="7" width="11.28515625" style="7" customWidth="1"/>
    <col min="8" max="16384" width="11.42578125" style="7"/>
  </cols>
  <sheetData>
    <row r="1" spans="1:7" ht="16.5" thickBot="1" x14ac:dyDescent="0.3">
      <c r="A1" s="11" t="s">
        <v>286</v>
      </c>
      <c r="B1" s="12" t="s">
        <v>278</v>
      </c>
      <c r="C1" s="104" t="s">
        <v>219</v>
      </c>
      <c r="D1" s="105"/>
    </row>
    <row r="2" spans="1:7" x14ac:dyDescent="0.25">
      <c r="B2" s="10" t="s">
        <v>131</v>
      </c>
      <c r="C2" s="10" t="s">
        <v>131</v>
      </c>
      <c r="D2" s="10" t="s">
        <v>131</v>
      </c>
      <c r="E2" s="8" t="s">
        <v>131</v>
      </c>
      <c r="F2" s="124"/>
      <c r="G2" s="8" t="s">
        <v>117</v>
      </c>
    </row>
    <row r="3" spans="1:7" x14ac:dyDescent="0.25">
      <c r="A3" s="9" t="s">
        <v>121</v>
      </c>
      <c r="B3" s="42"/>
      <c r="C3" s="42"/>
      <c r="D3" s="42"/>
      <c r="E3" s="42"/>
      <c r="F3" s="125"/>
      <c r="G3" s="13">
        <f>IF(ISBLANK(B3),0,20)</f>
        <v>0</v>
      </c>
    </row>
    <row r="4" spans="1:7" x14ac:dyDescent="0.25">
      <c r="A4" s="9" t="s">
        <v>122</v>
      </c>
      <c r="B4" s="42"/>
      <c r="C4" s="42"/>
      <c r="D4" s="42"/>
      <c r="E4" s="42"/>
      <c r="F4" s="125"/>
      <c r="G4" s="13">
        <f t="shared" ref="G4:G7" si="0">IF(ISBLANK(B4),0,20)</f>
        <v>0</v>
      </c>
    </row>
    <row r="5" spans="1:7" x14ac:dyDescent="0.25">
      <c r="A5" s="9" t="s">
        <v>123</v>
      </c>
      <c r="B5" s="42"/>
      <c r="C5" s="42"/>
      <c r="D5" s="42"/>
      <c r="E5" s="42"/>
      <c r="F5" s="125"/>
      <c r="G5" s="13">
        <f t="shared" si="0"/>
        <v>0</v>
      </c>
    </row>
    <row r="6" spans="1:7" x14ac:dyDescent="0.25">
      <c r="A6" s="9" t="s">
        <v>124</v>
      </c>
      <c r="B6" s="42"/>
      <c r="C6" s="42"/>
      <c r="D6" s="42"/>
      <c r="E6" s="42"/>
      <c r="F6" s="125"/>
      <c r="G6" s="13">
        <f t="shared" si="0"/>
        <v>0</v>
      </c>
    </row>
    <row r="7" spans="1:7" x14ac:dyDescent="0.25">
      <c r="A7" s="9" t="s">
        <v>125</v>
      </c>
      <c r="B7" s="42"/>
      <c r="C7" s="42"/>
      <c r="D7" s="42"/>
      <c r="E7" s="42"/>
      <c r="F7" s="125"/>
      <c r="G7" s="13">
        <f t="shared" si="0"/>
        <v>0</v>
      </c>
    </row>
    <row r="8" spans="1:7" ht="16.5" thickBot="1" x14ac:dyDescent="0.3"/>
    <row r="9" spans="1:7" ht="17.25" thickBot="1" x14ac:dyDescent="0.35">
      <c r="A9" s="11" t="s">
        <v>153</v>
      </c>
      <c r="B9" s="60" t="s">
        <v>60</v>
      </c>
      <c r="C9" s="104" t="s">
        <v>219</v>
      </c>
      <c r="D9" s="105"/>
    </row>
    <row r="10" spans="1:7" x14ac:dyDescent="0.25">
      <c r="B10" s="10" t="s">
        <v>115</v>
      </c>
      <c r="C10" s="8" t="s">
        <v>115</v>
      </c>
      <c r="D10" s="8" t="s">
        <v>115</v>
      </c>
      <c r="E10" s="8" t="s">
        <v>115</v>
      </c>
      <c r="F10" s="8" t="s">
        <v>116</v>
      </c>
      <c r="G10" s="8" t="s">
        <v>117</v>
      </c>
    </row>
    <row r="11" spans="1:7" x14ac:dyDescent="0.25">
      <c r="A11" s="9" t="s">
        <v>121</v>
      </c>
      <c r="B11" s="42"/>
      <c r="C11" s="42"/>
      <c r="D11" s="42"/>
      <c r="E11" s="42"/>
      <c r="F11" s="42"/>
      <c r="G11" s="13">
        <f>IF(ISBLANK(B11),0,20)</f>
        <v>0</v>
      </c>
    </row>
    <row r="12" spans="1:7" x14ac:dyDescent="0.25">
      <c r="A12" s="9" t="s">
        <v>122</v>
      </c>
      <c r="B12" s="42"/>
      <c r="C12" s="42"/>
      <c r="D12" s="42"/>
      <c r="E12" s="42"/>
      <c r="F12" s="42"/>
      <c r="G12" s="13">
        <f t="shared" ref="G12:G15" si="1">IF(ISBLANK(B12),0,20)</f>
        <v>0</v>
      </c>
    </row>
    <row r="13" spans="1:7" x14ac:dyDescent="0.25">
      <c r="A13" s="9" t="s">
        <v>123</v>
      </c>
      <c r="B13" s="42"/>
      <c r="C13" s="42"/>
      <c r="D13" s="42"/>
      <c r="E13" s="42"/>
      <c r="F13" s="42"/>
      <c r="G13" s="13">
        <f t="shared" si="1"/>
        <v>0</v>
      </c>
    </row>
    <row r="14" spans="1:7" x14ac:dyDescent="0.25">
      <c r="A14" s="9" t="s">
        <v>124</v>
      </c>
      <c r="B14" s="42"/>
      <c r="C14" s="42"/>
      <c r="D14" s="42"/>
      <c r="E14" s="42"/>
      <c r="F14" s="42"/>
      <c r="G14" s="13">
        <f t="shared" si="1"/>
        <v>0</v>
      </c>
    </row>
    <row r="15" spans="1:7" x14ac:dyDescent="0.25">
      <c r="A15" s="9" t="s">
        <v>125</v>
      </c>
      <c r="B15" s="42"/>
      <c r="C15" s="42"/>
      <c r="D15" s="42"/>
      <c r="E15" s="42"/>
      <c r="F15" s="42"/>
      <c r="G15" s="13">
        <f t="shared" si="1"/>
        <v>0</v>
      </c>
    </row>
    <row r="16" spans="1:7" ht="16.5" thickBot="1" x14ac:dyDescent="0.3"/>
    <row r="17" spans="1:7" ht="16.5" thickBot="1" x14ac:dyDescent="0.3">
      <c r="A17" s="11" t="s">
        <v>154</v>
      </c>
      <c r="B17" s="12" t="s">
        <v>62</v>
      </c>
      <c r="C17" s="104" t="s">
        <v>219</v>
      </c>
      <c r="D17" s="105"/>
    </row>
    <row r="18" spans="1:7" x14ac:dyDescent="0.25">
      <c r="B18" s="10" t="s">
        <v>128</v>
      </c>
      <c r="C18" s="8" t="s">
        <v>128</v>
      </c>
      <c r="G18" s="8" t="s">
        <v>117</v>
      </c>
    </row>
    <row r="19" spans="1:7" x14ac:dyDescent="0.25">
      <c r="A19" s="9" t="s">
        <v>121</v>
      </c>
      <c r="B19" s="42"/>
      <c r="C19" s="42"/>
      <c r="G19" s="13">
        <f>IF(ISBLANK(B19),0,15)</f>
        <v>0</v>
      </c>
    </row>
    <row r="20" spans="1:7" x14ac:dyDescent="0.25">
      <c r="A20" s="9" t="s">
        <v>122</v>
      </c>
      <c r="B20" s="42"/>
      <c r="C20" s="42"/>
      <c r="G20" s="13">
        <f t="shared" ref="G20:G23" si="2">IF(ISBLANK(B20),0,15)</f>
        <v>0</v>
      </c>
    </row>
    <row r="21" spans="1:7" x14ac:dyDescent="0.25">
      <c r="A21" s="9" t="s">
        <v>123</v>
      </c>
      <c r="B21" s="42"/>
      <c r="C21" s="42"/>
      <c r="G21" s="13">
        <f t="shared" si="2"/>
        <v>0</v>
      </c>
    </row>
    <row r="22" spans="1:7" x14ac:dyDescent="0.25">
      <c r="A22" s="9" t="s">
        <v>124</v>
      </c>
      <c r="B22" s="42"/>
      <c r="C22" s="42"/>
      <c r="G22" s="13">
        <f t="shared" si="2"/>
        <v>0</v>
      </c>
    </row>
    <row r="23" spans="1:7" x14ac:dyDescent="0.25">
      <c r="A23" s="9" t="s">
        <v>125</v>
      </c>
      <c r="B23" s="42"/>
      <c r="C23" s="42"/>
      <c r="G23" s="13">
        <f t="shared" si="2"/>
        <v>0</v>
      </c>
    </row>
    <row r="24" spans="1:7" ht="16.5" thickBot="1" x14ac:dyDescent="0.3"/>
    <row r="25" spans="1:7" ht="16.5" thickBot="1" x14ac:dyDescent="0.3">
      <c r="A25" s="11" t="s">
        <v>156</v>
      </c>
      <c r="B25" s="12" t="s">
        <v>64</v>
      </c>
      <c r="C25" s="104" t="s">
        <v>219</v>
      </c>
      <c r="D25" s="105"/>
    </row>
    <row r="26" spans="1:7" x14ac:dyDescent="0.25">
      <c r="B26" s="10" t="s">
        <v>128</v>
      </c>
      <c r="C26" s="8" t="s">
        <v>128</v>
      </c>
      <c r="D26" s="8" t="s">
        <v>128</v>
      </c>
      <c r="E26" s="8" t="s">
        <v>128</v>
      </c>
      <c r="F26" s="8" t="s">
        <v>116</v>
      </c>
      <c r="G26" s="8" t="s">
        <v>117</v>
      </c>
    </row>
    <row r="27" spans="1:7" x14ac:dyDescent="0.25">
      <c r="A27" s="9" t="s">
        <v>121</v>
      </c>
      <c r="B27" s="42"/>
      <c r="C27" s="42"/>
      <c r="D27" s="42"/>
      <c r="E27" s="42"/>
      <c r="F27" s="42"/>
      <c r="G27" s="13">
        <f>IF(ISBLANK(B27),0,20)</f>
        <v>0</v>
      </c>
    </row>
    <row r="28" spans="1:7" x14ac:dyDescent="0.25">
      <c r="A28" s="9" t="s">
        <v>122</v>
      </c>
      <c r="B28" s="42"/>
      <c r="C28" s="42"/>
      <c r="D28" s="42"/>
      <c r="E28" s="42"/>
      <c r="F28" s="42"/>
      <c r="G28" s="13">
        <f t="shared" ref="G28:G31" si="3">IF(ISBLANK(B28),0,20)</f>
        <v>0</v>
      </c>
    </row>
    <row r="29" spans="1:7" x14ac:dyDescent="0.25">
      <c r="A29" s="9" t="s">
        <v>123</v>
      </c>
      <c r="B29" s="42"/>
      <c r="C29" s="42"/>
      <c r="D29" s="42"/>
      <c r="E29" s="42"/>
      <c r="F29" s="42"/>
      <c r="G29" s="13">
        <f t="shared" si="3"/>
        <v>0</v>
      </c>
    </row>
    <row r="30" spans="1:7" x14ac:dyDescent="0.25">
      <c r="A30" s="9" t="s">
        <v>124</v>
      </c>
      <c r="B30" s="42"/>
      <c r="C30" s="42"/>
      <c r="D30" s="42"/>
      <c r="E30" s="42"/>
      <c r="F30" s="42"/>
      <c r="G30" s="13">
        <f t="shared" si="3"/>
        <v>0</v>
      </c>
    </row>
    <row r="31" spans="1:7" x14ac:dyDescent="0.25">
      <c r="A31" s="9" t="s">
        <v>125</v>
      </c>
      <c r="B31" s="42"/>
      <c r="C31" s="42"/>
      <c r="D31" s="42"/>
      <c r="E31" s="42"/>
      <c r="F31" s="42"/>
      <c r="G31" s="13">
        <f t="shared" si="3"/>
        <v>0</v>
      </c>
    </row>
    <row r="32" spans="1:7" ht="16.5" thickBot="1" x14ac:dyDescent="0.3"/>
    <row r="33" spans="1:7" ht="16.5" thickBot="1" x14ac:dyDescent="0.3">
      <c r="A33" s="11" t="s">
        <v>157</v>
      </c>
      <c r="B33" s="12" t="s">
        <v>158</v>
      </c>
      <c r="C33" s="104" t="s">
        <v>219</v>
      </c>
      <c r="D33" s="105"/>
    </row>
    <row r="34" spans="1:7" x14ac:dyDescent="0.25">
      <c r="B34" s="10" t="s">
        <v>128</v>
      </c>
      <c r="G34" s="8" t="s">
        <v>117</v>
      </c>
    </row>
    <row r="35" spans="1:7" x14ac:dyDescent="0.25">
      <c r="A35" s="9" t="s">
        <v>121</v>
      </c>
      <c r="B35" s="42"/>
      <c r="G35" s="13">
        <f>IF(ISBLANK(B35),0,8)</f>
        <v>0</v>
      </c>
    </row>
    <row r="36" spans="1:7" x14ac:dyDescent="0.25">
      <c r="A36" s="9" t="s">
        <v>122</v>
      </c>
      <c r="B36" s="42"/>
      <c r="G36" s="13">
        <f t="shared" ref="G36:G39" si="4">IF(ISBLANK(B36),0,8)</f>
        <v>0</v>
      </c>
    </row>
    <row r="37" spans="1:7" x14ac:dyDescent="0.25">
      <c r="A37" s="9" t="s">
        <v>123</v>
      </c>
      <c r="B37" s="42"/>
      <c r="G37" s="13">
        <f t="shared" si="4"/>
        <v>0</v>
      </c>
    </row>
    <row r="38" spans="1:7" x14ac:dyDescent="0.25">
      <c r="A38" s="9" t="s">
        <v>124</v>
      </c>
      <c r="B38" s="42"/>
      <c r="G38" s="13">
        <f t="shared" si="4"/>
        <v>0</v>
      </c>
    </row>
    <row r="39" spans="1:7" x14ac:dyDescent="0.25">
      <c r="A39" s="9" t="s">
        <v>125</v>
      </c>
      <c r="B39" s="42"/>
      <c r="G39" s="13">
        <f t="shared" si="4"/>
        <v>0</v>
      </c>
    </row>
    <row r="40" spans="1:7" ht="16.5" thickBot="1" x14ac:dyDescent="0.3"/>
    <row r="41" spans="1:7" ht="16.5" thickBot="1" x14ac:dyDescent="0.3">
      <c r="A41" s="11" t="s">
        <v>159</v>
      </c>
      <c r="B41" s="12" t="s">
        <v>155</v>
      </c>
      <c r="C41" s="104" t="s">
        <v>219</v>
      </c>
      <c r="D41" s="105"/>
    </row>
    <row r="42" spans="1:7" x14ac:dyDescent="0.25">
      <c r="B42" s="10" t="s">
        <v>131</v>
      </c>
      <c r="G42" s="8" t="s">
        <v>117</v>
      </c>
    </row>
    <row r="43" spans="1:7" x14ac:dyDescent="0.25">
      <c r="A43" s="9" t="s">
        <v>121</v>
      </c>
      <c r="B43" s="42"/>
      <c r="G43" s="13">
        <f>IF(ISBLANK(B43),0,8)</f>
        <v>0</v>
      </c>
    </row>
    <row r="44" spans="1:7" x14ac:dyDescent="0.25">
      <c r="A44" s="9" t="s">
        <v>122</v>
      </c>
      <c r="B44" s="42"/>
      <c r="G44" s="13">
        <f t="shared" ref="G44:G47" si="5">IF(ISBLANK(B44),0,8)</f>
        <v>0</v>
      </c>
    </row>
    <row r="45" spans="1:7" x14ac:dyDescent="0.25">
      <c r="A45" s="9" t="s">
        <v>123</v>
      </c>
      <c r="B45" s="42"/>
      <c r="G45" s="13">
        <f t="shared" si="5"/>
        <v>0</v>
      </c>
    </row>
    <row r="46" spans="1:7" x14ac:dyDescent="0.25">
      <c r="A46" s="9" t="s">
        <v>124</v>
      </c>
      <c r="B46" s="42"/>
      <c r="G46" s="13">
        <f t="shared" si="5"/>
        <v>0</v>
      </c>
    </row>
    <row r="47" spans="1:7" x14ac:dyDescent="0.25">
      <c r="A47" s="9" t="s">
        <v>125</v>
      </c>
      <c r="B47" s="42"/>
      <c r="G47" s="13">
        <f t="shared" si="5"/>
        <v>0</v>
      </c>
    </row>
    <row r="48" spans="1:7" ht="16.5" thickBot="1" x14ac:dyDescent="0.3">
      <c r="A48" s="16"/>
      <c r="G48" s="17"/>
    </row>
    <row r="49" spans="1:7" ht="16.5" thickBot="1" x14ac:dyDescent="0.3">
      <c r="A49" s="11" t="s">
        <v>160</v>
      </c>
      <c r="B49" s="12" t="s">
        <v>72</v>
      </c>
      <c r="C49" s="104" t="s">
        <v>219</v>
      </c>
      <c r="D49" s="105"/>
    </row>
    <row r="50" spans="1:7" x14ac:dyDescent="0.25">
      <c r="B50" s="10" t="s">
        <v>131</v>
      </c>
      <c r="G50" s="8" t="s">
        <v>117</v>
      </c>
    </row>
    <row r="51" spans="1:7" x14ac:dyDescent="0.25">
      <c r="A51" s="9" t="s">
        <v>121</v>
      </c>
      <c r="B51" s="42"/>
      <c r="G51" s="13">
        <f>IF(ISBLANK(B51),0,8)</f>
        <v>0</v>
      </c>
    </row>
    <row r="52" spans="1:7" x14ac:dyDescent="0.25">
      <c r="A52" s="9" t="s">
        <v>122</v>
      </c>
      <c r="B52" s="42"/>
      <c r="G52" s="13">
        <f t="shared" ref="G52:G55" si="6">IF(ISBLANK(B52),0,8)</f>
        <v>0</v>
      </c>
    </row>
    <row r="53" spans="1:7" x14ac:dyDescent="0.25">
      <c r="A53" s="9" t="s">
        <v>123</v>
      </c>
      <c r="B53" s="42"/>
      <c r="G53" s="13">
        <f t="shared" si="6"/>
        <v>0</v>
      </c>
    </row>
    <row r="54" spans="1:7" x14ac:dyDescent="0.25">
      <c r="A54" s="9" t="s">
        <v>124</v>
      </c>
      <c r="B54" s="42"/>
      <c r="G54" s="13">
        <f t="shared" si="6"/>
        <v>0</v>
      </c>
    </row>
    <row r="55" spans="1:7" x14ac:dyDescent="0.25">
      <c r="A55" s="9" t="s">
        <v>125</v>
      </c>
      <c r="B55" s="42"/>
      <c r="G55" s="13">
        <f t="shared" si="6"/>
        <v>0</v>
      </c>
    </row>
    <row r="56" spans="1:7" ht="16.5" thickBot="1" x14ac:dyDescent="0.3"/>
    <row r="57" spans="1:7" ht="16.5" thickBot="1" x14ac:dyDescent="0.3">
      <c r="A57" s="11" t="s">
        <v>161</v>
      </c>
      <c r="B57" s="20" t="s">
        <v>75</v>
      </c>
      <c r="C57" s="104" t="s">
        <v>219</v>
      </c>
      <c r="D57" s="105"/>
    </row>
    <row r="58" spans="1:7" x14ac:dyDescent="0.25">
      <c r="B58" s="10" t="s">
        <v>128</v>
      </c>
      <c r="C58" s="8" t="s">
        <v>128</v>
      </c>
      <c r="G58" s="8" t="s">
        <v>117</v>
      </c>
    </row>
    <row r="59" spans="1:7" x14ac:dyDescent="0.25">
      <c r="A59" s="9" t="s">
        <v>121</v>
      </c>
      <c r="B59" s="42"/>
      <c r="C59" s="42"/>
      <c r="G59" s="13">
        <f>IF(ISBLANK(B59),0,15)</f>
        <v>0</v>
      </c>
    </row>
    <row r="60" spans="1:7" x14ac:dyDescent="0.25">
      <c r="A60" s="9" t="s">
        <v>122</v>
      </c>
      <c r="B60" s="42"/>
      <c r="C60" s="42"/>
      <c r="G60" s="13">
        <f t="shared" ref="G60:G63" si="7">IF(ISBLANK(B60),0,15)</f>
        <v>0</v>
      </c>
    </row>
    <row r="61" spans="1:7" x14ac:dyDescent="0.25">
      <c r="A61" s="9" t="s">
        <v>123</v>
      </c>
      <c r="B61" s="42"/>
      <c r="C61" s="42"/>
      <c r="G61" s="13">
        <f t="shared" si="7"/>
        <v>0</v>
      </c>
    </row>
    <row r="62" spans="1:7" x14ac:dyDescent="0.25">
      <c r="A62" s="9" t="s">
        <v>124</v>
      </c>
      <c r="B62" s="42"/>
      <c r="C62" s="42"/>
      <c r="G62" s="13">
        <f t="shared" si="7"/>
        <v>0</v>
      </c>
    </row>
    <row r="63" spans="1:7" x14ac:dyDescent="0.25">
      <c r="A63" s="9" t="s">
        <v>125</v>
      </c>
      <c r="B63" s="42"/>
      <c r="C63" s="42"/>
      <c r="G63" s="13">
        <f t="shared" si="7"/>
        <v>0</v>
      </c>
    </row>
    <row r="64" spans="1:7" ht="16.5" thickBot="1" x14ac:dyDescent="0.3"/>
    <row r="65" spans="1:7" ht="16.5" thickBot="1" x14ac:dyDescent="0.3">
      <c r="A65" s="11" t="s">
        <v>162</v>
      </c>
      <c r="B65" s="12" t="s">
        <v>78</v>
      </c>
      <c r="C65" s="104" t="s">
        <v>219</v>
      </c>
      <c r="D65" s="105"/>
    </row>
    <row r="66" spans="1:7" x14ac:dyDescent="0.25">
      <c r="B66" s="10" t="s">
        <v>128</v>
      </c>
      <c r="C66" s="8" t="s">
        <v>128</v>
      </c>
      <c r="G66" s="8" t="s">
        <v>117</v>
      </c>
    </row>
    <row r="67" spans="1:7" x14ac:dyDescent="0.25">
      <c r="A67" s="9" t="s">
        <v>121</v>
      </c>
      <c r="B67" s="42"/>
      <c r="C67" s="42"/>
      <c r="G67" s="13">
        <f>IF(ISBLANK(B67),0,15)</f>
        <v>0</v>
      </c>
    </row>
    <row r="68" spans="1:7" x14ac:dyDescent="0.25">
      <c r="A68" s="9" t="s">
        <v>122</v>
      </c>
      <c r="B68" s="42"/>
      <c r="C68" s="42"/>
      <c r="G68" s="13">
        <f t="shared" ref="G68:G71" si="8">IF(ISBLANK(B68),0,15)</f>
        <v>0</v>
      </c>
    </row>
    <row r="69" spans="1:7" x14ac:dyDescent="0.25">
      <c r="A69" s="9" t="s">
        <v>123</v>
      </c>
      <c r="B69" s="42"/>
      <c r="C69" s="42"/>
      <c r="G69" s="13">
        <f t="shared" si="8"/>
        <v>0</v>
      </c>
    </row>
    <row r="70" spans="1:7" x14ac:dyDescent="0.25">
      <c r="A70" s="9" t="s">
        <v>124</v>
      </c>
      <c r="B70" s="42"/>
      <c r="C70" s="42"/>
      <c r="G70" s="13">
        <f t="shared" si="8"/>
        <v>0</v>
      </c>
    </row>
    <row r="71" spans="1:7" x14ac:dyDescent="0.25">
      <c r="A71" s="9" t="s">
        <v>125</v>
      </c>
      <c r="B71" s="42"/>
      <c r="C71" s="42"/>
      <c r="G71" s="13">
        <f t="shared" si="8"/>
        <v>0</v>
      </c>
    </row>
    <row r="72" spans="1:7" ht="16.5" thickBot="1" x14ac:dyDescent="0.3"/>
    <row r="73" spans="1:7" ht="17.25" thickBot="1" x14ac:dyDescent="0.35">
      <c r="A73" s="11" t="s">
        <v>164</v>
      </c>
      <c r="B73" s="60" t="s">
        <v>222</v>
      </c>
      <c r="C73" s="104" t="s">
        <v>219</v>
      </c>
      <c r="D73" s="105"/>
    </row>
    <row r="74" spans="1:7" x14ac:dyDescent="0.25">
      <c r="B74" s="10" t="s">
        <v>115</v>
      </c>
      <c r="C74" s="8" t="s">
        <v>115</v>
      </c>
      <c r="D74" s="8" t="s">
        <v>115</v>
      </c>
      <c r="E74" s="8" t="s">
        <v>115</v>
      </c>
      <c r="F74" s="8" t="s">
        <v>116</v>
      </c>
      <c r="G74" s="8" t="s">
        <v>117</v>
      </c>
    </row>
    <row r="75" spans="1:7" x14ac:dyDescent="0.25">
      <c r="A75" s="106" t="s">
        <v>121</v>
      </c>
      <c r="B75" s="42"/>
      <c r="C75" s="42"/>
      <c r="D75" s="42"/>
      <c r="E75" s="42"/>
      <c r="F75" s="8" t="s">
        <v>139</v>
      </c>
      <c r="G75" s="108">
        <f>IF(ISBLANK(B75),0,30)</f>
        <v>0</v>
      </c>
    </row>
    <row r="76" spans="1:7" x14ac:dyDescent="0.25">
      <c r="A76" s="107"/>
      <c r="B76" s="42"/>
      <c r="C76" s="42"/>
      <c r="D76" s="42"/>
      <c r="E76" s="42"/>
      <c r="F76" s="42"/>
      <c r="G76" s="109"/>
    </row>
    <row r="77" spans="1:7" x14ac:dyDescent="0.25">
      <c r="A77" s="106" t="s">
        <v>122</v>
      </c>
      <c r="B77" s="42"/>
      <c r="C77" s="42"/>
      <c r="D77" s="42"/>
      <c r="E77" s="42"/>
      <c r="F77" s="8" t="s">
        <v>139</v>
      </c>
      <c r="G77" s="108">
        <f t="shared" ref="G77" si="9">IF(ISBLANK(B77),0,30)</f>
        <v>0</v>
      </c>
    </row>
    <row r="78" spans="1:7" x14ac:dyDescent="0.25">
      <c r="A78" s="107"/>
      <c r="B78" s="42"/>
      <c r="C78" s="42"/>
      <c r="D78" s="42"/>
      <c r="E78" s="42"/>
      <c r="F78" s="42"/>
      <c r="G78" s="109"/>
    </row>
    <row r="79" spans="1:7" x14ac:dyDescent="0.25">
      <c r="A79" s="106" t="s">
        <v>123</v>
      </c>
      <c r="B79" s="42"/>
      <c r="C79" s="42"/>
      <c r="D79" s="42"/>
      <c r="E79" s="42"/>
      <c r="F79" s="8" t="s">
        <v>139</v>
      </c>
      <c r="G79" s="108">
        <f t="shared" ref="G79" si="10">IF(ISBLANK(B79),0,30)</f>
        <v>0</v>
      </c>
    </row>
    <row r="80" spans="1:7" x14ac:dyDescent="0.25">
      <c r="A80" s="107"/>
      <c r="B80" s="42"/>
      <c r="C80" s="42"/>
      <c r="D80" s="42"/>
      <c r="E80" s="42"/>
      <c r="F80" s="42"/>
      <c r="G80" s="109"/>
    </row>
    <row r="81" spans="1:7" ht="16.5" thickBot="1" x14ac:dyDescent="0.3">
      <c r="A81" s="18"/>
      <c r="G81" s="17"/>
    </row>
    <row r="82" spans="1:7" ht="16.5" thickBot="1" x14ac:dyDescent="0.3">
      <c r="A82" s="19" t="s">
        <v>165</v>
      </c>
      <c r="B82" s="61" t="s">
        <v>82</v>
      </c>
      <c r="C82" s="104" t="s">
        <v>219</v>
      </c>
      <c r="D82" s="105"/>
    </row>
    <row r="83" spans="1:7" x14ac:dyDescent="0.25">
      <c r="B83" s="10" t="s">
        <v>128</v>
      </c>
      <c r="C83" s="10" t="s">
        <v>128</v>
      </c>
      <c r="D83" s="8" t="s">
        <v>128</v>
      </c>
      <c r="E83" s="8" t="s">
        <v>128</v>
      </c>
      <c r="F83" s="8" t="s">
        <v>116</v>
      </c>
      <c r="G83" s="8" t="s">
        <v>117</v>
      </c>
    </row>
    <row r="84" spans="1:7" x14ac:dyDescent="0.25">
      <c r="A84" s="9" t="s">
        <v>121</v>
      </c>
      <c r="B84" s="42"/>
      <c r="C84" s="42"/>
      <c r="D84" s="42"/>
      <c r="E84" s="42"/>
      <c r="F84" s="42"/>
      <c r="G84" s="13">
        <f>IF(ISBLANK(B84),0,20)</f>
        <v>0</v>
      </c>
    </row>
    <row r="85" spans="1:7" x14ac:dyDescent="0.25">
      <c r="A85" s="9" t="s">
        <v>122</v>
      </c>
      <c r="B85" s="42"/>
      <c r="C85" s="42"/>
      <c r="D85" s="42"/>
      <c r="E85" s="42"/>
      <c r="F85" s="42"/>
      <c r="G85" s="13">
        <f t="shared" ref="G85:G88" si="11">IF(ISBLANK(B85),0,20)</f>
        <v>0</v>
      </c>
    </row>
    <row r="86" spans="1:7" x14ac:dyDescent="0.25">
      <c r="A86" s="9" t="s">
        <v>123</v>
      </c>
      <c r="B86" s="42"/>
      <c r="C86" s="42"/>
      <c r="D86" s="42"/>
      <c r="E86" s="42"/>
      <c r="F86" s="42"/>
      <c r="G86" s="13">
        <f t="shared" si="11"/>
        <v>0</v>
      </c>
    </row>
    <row r="87" spans="1:7" x14ac:dyDescent="0.25">
      <c r="A87" s="9" t="s">
        <v>124</v>
      </c>
      <c r="B87" s="42"/>
      <c r="C87" s="42"/>
      <c r="D87" s="42"/>
      <c r="E87" s="42"/>
      <c r="F87" s="42"/>
      <c r="G87" s="13">
        <f t="shared" si="11"/>
        <v>0</v>
      </c>
    </row>
    <row r="88" spans="1:7" x14ac:dyDescent="0.25">
      <c r="A88" s="9" t="s">
        <v>125</v>
      </c>
      <c r="B88" s="42"/>
      <c r="C88" s="42"/>
      <c r="D88" s="42"/>
      <c r="E88" s="42"/>
      <c r="F88" s="42"/>
      <c r="G88" s="13">
        <f t="shared" si="11"/>
        <v>0</v>
      </c>
    </row>
    <row r="91" spans="1:7" ht="21" thickBot="1" x14ac:dyDescent="0.35">
      <c r="C91" s="110" t="s">
        <v>287</v>
      </c>
      <c r="D91" s="110"/>
      <c r="E91" s="110"/>
      <c r="F91" s="15"/>
      <c r="G91" s="22">
        <f>SUM(G3:G7,G11:G15,G19:G23,G27:G31,G35:G39,G43:G47,G51:G55,G59:G63,G67:G71,G75:G80,G84:G88)</f>
        <v>0</v>
      </c>
    </row>
    <row r="92" spans="1:7" ht="16.5" thickTop="1" x14ac:dyDescent="0.25"/>
  </sheetData>
  <sheetProtection algorithmName="SHA-512" hashValue="HfieMEu4qRXgK0OF+greddQTEjA76VsCLgOFcIpTgmoi8RUbps+JONHJ6gN0wBDE2HDwyLoesj2xpS+nb0QX3w==" saltValue="3FJZzM9UaiBUJlB3Lua/0Q==" spinCount="100000" sheet="1" formatCells="0" formatColumns="0" formatRows="0" insertColumns="0" insertRows="0" insertHyperlinks="0" deleteColumns="0" deleteRows="0" sort="0" autoFilter="0" pivotTables="0"/>
  <mergeCells count="18">
    <mergeCell ref="C1:D1"/>
    <mergeCell ref="C91:E91"/>
    <mergeCell ref="A75:A76"/>
    <mergeCell ref="G75:G76"/>
    <mergeCell ref="A77:A78"/>
    <mergeCell ref="G77:G78"/>
    <mergeCell ref="A79:A80"/>
    <mergeCell ref="G79:G80"/>
    <mergeCell ref="C9:D9"/>
    <mergeCell ref="C17:D17"/>
    <mergeCell ref="C25:D25"/>
    <mergeCell ref="C33:D33"/>
    <mergeCell ref="C41:D41"/>
    <mergeCell ref="C49:D49"/>
    <mergeCell ref="C57:D57"/>
    <mergeCell ref="C65:D65"/>
    <mergeCell ref="C73:D73"/>
    <mergeCell ref="C82:D82"/>
  </mergeCells>
  <pageMargins left="0.7" right="0.7" top="0.78740157499999996" bottom="0.44791666666666669" header="0.3" footer="0.3"/>
  <pageSetup paperSize="9" orientation="landscape" r:id="rId1"/>
  <headerFooter>
    <oddHeader>&amp;C&amp;"Arial Narrow,Fett"&amp;12&amp;UMeldungen zu Block III Re. B, 24- 33
zur 71. Ruderregatta am Rohrwall am 04.10.2025&amp;R&amp;"Arial Narrow,Standard"&amp;12Seite &amp;P von &amp;N
Stand: 16.07.2025, 17.00 Uhr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1A1A2B-2FE9-4FE7-8386-0017E53288C1}">
  <sheetPr>
    <tabColor rgb="FF00B0F0"/>
  </sheetPr>
  <dimension ref="A1:G108"/>
  <sheetViews>
    <sheetView showGridLines="0" showRowColHeaders="0" showRuler="0" zoomScale="130" zoomScaleNormal="130" workbookViewId="0">
      <selection activeCell="B3" sqref="B3"/>
    </sheetView>
  </sheetViews>
  <sheetFormatPr baseColWidth="10" defaultRowHeight="15.75" x14ac:dyDescent="0.25"/>
  <cols>
    <col min="1" max="1" width="11.42578125" style="7"/>
    <col min="2" max="6" width="20" style="7" customWidth="1"/>
    <col min="7" max="7" width="11.28515625" style="7" customWidth="1"/>
    <col min="8" max="16384" width="11.42578125" style="7"/>
  </cols>
  <sheetData>
    <row r="1" spans="1:7" ht="16.5" thickBot="1" x14ac:dyDescent="0.3">
      <c r="A1" s="11" t="s">
        <v>166</v>
      </c>
      <c r="B1" s="12" t="s">
        <v>237</v>
      </c>
      <c r="C1" s="114" t="s">
        <v>219</v>
      </c>
      <c r="D1" s="115"/>
      <c r="G1" s="17"/>
    </row>
    <row r="2" spans="1:7" x14ac:dyDescent="0.25">
      <c r="B2" s="10" t="s">
        <v>128</v>
      </c>
      <c r="C2" s="8" t="s">
        <v>128</v>
      </c>
      <c r="D2" s="8" t="s">
        <v>128</v>
      </c>
      <c r="E2" s="8" t="s">
        <v>128</v>
      </c>
      <c r="G2" s="8" t="s">
        <v>117</v>
      </c>
    </row>
    <row r="3" spans="1:7" x14ac:dyDescent="0.25">
      <c r="A3" s="9" t="s">
        <v>121</v>
      </c>
      <c r="B3" s="42"/>
      <c r="C3" s="42"/>
      <c r="D3" s="42"/>
      <c r="E3" s="42"/>
      <c r="G3" s="13">
        <f>IF(ISBLANK(B3),0,20)</f>
        <v>0</v>
      </c>
    </row>
    <row r="4" spans="1:7" x14ac:dyDescent="0.25">
      <c r="A4" s="9" t="s">
        <v>122</v>
      </c>
      <c r="B4" s="42"/>
      <c r="C4" s="42"/>
      <c r="D4" s="42"/>
      <c r="E4" s="42"/>
      <c r="G4" s="13">
        <f t="shared" ref="G4:G7" si="0">IF(ISBLANK(B4),0,20)</f>
        <v>0</v>
      </c>
    </row>
    <row r="5" spans="1:7" x14ac:dyDescent="0.25">
      <c r="A5" s="9" t="s">
        <v>123</v>
      </c>
      <c r="B5" s="42"/>
      <c r="C5" s="42"/>
      <c r="D5" s="42"/>
      <c r="E5" s="42"/>
      <c r="G5" s="13">
        <f t="shared" si="0"/>
        <v>0</v>
      </c>
    </row>
    <row r="6" spans="1:7" x14ac:dyDescent="0.25">
      <c r="A6" s="9" t="s">
        <v>124</v>
      </c>
      <c r="B6" s="42"/>
      <c r="C6" s="42"/>
      <c r="D6" s="42"/>
      <c r="E6" s="42"/>
      <c r="G6" s="13">
        <f t="shared" si="0"/>
        <v>0</v>
      </c>
    </row>
    <row r="7" spans="1:7" x14ac:dyDescent="0.25">
      <c r="A7" s="9" t="s">
        <v>125</v>
      </c>
      <c r="B7" s="42"/>
      <c r="C7" s="42"/>
      <c r="D7" s="42"/>
      <c r="E7" s="42"/>
      <c r="G7" s="13">
        <f t="shared" si="0"/>
        <v>0</v>
      </c>
    </row>
    <row r="8" spans="1:7" ht="16.5" thickBot="1" x14ac:dyDescent="0.3"/>
    <row r="9" spans="1:7" ht="16.5" thickBot="1" x14ac:dyDescent="0.3">
      <c r="A9" s="11" t="s">
        <v>167</v>
      </c>
      <c r="B9" s="12" t="s">
        <v>251</v>
      </c>
      <c r="C9" s="114" t="s">
        <v>219</v>
      </c>
      <c r="D9" s="115"/>
    </row>
    <row r="10" spans="1:7" x14ac:dyDescent="0.25">
      <c r="B10" s="10" t="s">
        <v>128</v>
      </c>
      <c r="G10" s="8" t="s">
        <v>117</v>
      </c>
    </row>
    <row r="11" spans="1:7" x14ac:dyDescent="0.25">
      <c r="A11" s="9" t="s">
        <v>121</v>
      </c>
      <c r="B11" s="42"/>
      <c r="G11" s="13">
        <f>IF(ISBLANK(B11),0,8)</f>
        <v>0</v>
      </c>
    </row>
    <row r="12" spans="1:7" x14ac:dyDescent="0.25">
      <c r="A12" s="9" t="s">
        <v>122</v>
      </c>
      <c r="B12" s="42"/>
      <c r="G12" s="13">
        <f t="shared" ref="G12:G15" si="1">IF(ISBLANK(B12),0,8)</f>
        <v>0</v>
      </c>
    </row>
    <row r="13" spans="1:7" x14ac:dyDescent="0.25">
      <c r="A13" s="9" t="s">
        <v>123</v>
      </c>
      <c r="B13" s="42"/>
      <c r="G13" s="13">
        <f t="shared" si="1"/>
        <v>0</v>
      </c>
    </row>
    <row r="14" spans="1:7" x14ac:dyDescent="0.25">
      <c r="A14" s="9" t="s">
        <v>124</v>
      </c>
      <c r="B14" s="42"/>
      <c r="G14" s="13">
        <f t="shared" si="1"/>
        <v>0</v>
      </c>
    </row>
    <row r="15" spans="1:7" x14ac:dyDescent="0.25">
      <c r="A15" s="9" t="s">
        <v>125</v>
      </c>
      <c r="B15" s="42"/>
      <c r="G15" s="13">
        <f t="shared" si="1"/>
        <v>0</v>
      </c>
    </row>
    <row r="16" spans="1:7" ht="16.5" thickBot="1" x14ac:dyDescent="0.3">
      <c r="A16" s="16"/>
      <c r="B16" s="62"/>
      <c r="G16" s="17"/>
    </row>
    <row r="17" spans="1:7" ht="16.5" thickBot="1" x14ac:dyDescent="0.3">
      <c r="A17" s="11" t="s">
        <v>169</v>
      </c>
      <c r="B17" s="12" t="s">
        <v>87</v>
      </c>
      <c r="C17" s="114" t="s">
        <v>219</v>
      </c>
      <c r="D17" s="115"/>
    </row>
    <row r="18" spans="1:7" x14ac:dyDescent="0.25">
      <c r="B18" s="10" t="s">
        <v>128</v>
      </c>
      <c r="G18" s="8" t="s">
        <v>117</v>
      </c>
    </row>
    <row r="19" spans="1:7" x14ac:dyDescent="0.25">
      <c r="A19" s="9" t="s">
        <v>121</v>
      </c>
      <c r="B19" s="42"/>
      <c r="G19" s="13">
        <f>IF(ISBLANK(B19),0,8)</f>
        <v>0</v>
      </c>
    </row>
    <row r="20" spans="1:7" x14ac:dyDescent="0.25">
      <c r="A20" s="9" t="s">
        <v>122</v>
      </c>
      <c r="B20" s="42"/>
      <c r="G20" s="13">
        <f t="shared" ref="G20:G23" si="2">IF(ISBLANK(B20),0,8)</f>
        <v>0</v>
      </c>
    </row>
    <row r="21" spans="1:7" x14ac:dyDescent="0.25">
      <c r="A21" s="9" t="s">
        <v>123</v>
      </c>
      <c r="B21" s="42"/>
      <c r="G21" s="13">
        <f t="shared" si="2"/>
        <v>0</v>
      </c>
    </row>
    <row r="22" spans="1:7" x14ac:dyDescent="0.25">
      <c r="A22" s="9" t="s">
        <v>124</v>
      </c>
      <c r="B22" s="42"/>
      <c r="G22" s="13">
        <f t="shared" si="2"/>
        <v>0</v>
      </c>
    </row>
    <row r="23" spans="1:7" x14ac:dyDescent="0.25">
      <c r="A23" s="9" t="s">
        <v>125</v>
      </c>
      <c r="B23" s="42"/>
      <c r="G23" s="13">
        <f t="shared" si="2"/>
        <v>0</v>
      </c>
    </row>
    <row r="24" spans="1:7" ht="16.5" thickBot="1" x14ac:dyDescent="0.3"/>
    <row r="25" spans="1:7" ht="16.5" thickBot="1" x14ac:dyDescent="0.3">
      <c r="A25" s="11" t="s">
        <v>170</v>
      </c>
      <c r="B25" s="12" t="s">
        <v>99</v>
      </c>
      <c r="C25" s="114" t="s">
        <v>219</v>
      </c>
      <c r="D25" s="115"/>
    </row>
    <row r="26" spans="1:7" x14ac:dyDescent="0.25">
      <c r="B26" s="10" t="s">
        <v>128</v>
      </c>
      <c r="C26" s="8" t="s">
        <v>128</v>
      </c>
      <c r="D26" s="8" t="s">
        <v>128</v>
      </c>
      <c r="E26" s="8" t="s">
        <v>128</v>
      </c>
      <c r="F26" s="8" t="s">
        <v>116</v>
      </c>
      <c r="G26" s="8" t="s">
        <v>117</v>
      </c>
    </row>
    <row r="27" spans="1:7" x14ac:dyDescent="0.25">
      <c r="A27" s="9" t="s">
        <v>121</v>
      </c>
      <c r="B27" s="42"/>
      <c r="C27" s="42"/>
      <c r="D27" s="42"/>
      <c r="E27" s="42"/>
      <c r="F27" s="42"/>
      <c r="G27" s="13">
        <f>IF(ISBLANK(B27),0,20)</f>
        <v>0</v>
      </c>
    </row>
    <row r="28" spans="1:7" x14ac:dyDescent="0.25">
      <c r="A28" s="9" t="s">
        <v>122</v>
      </c>
      <c r="B28" s="42"/>
      <c r="C28" s="42"/>
      <c r="D28" s="42"/>
      <c r="E28" s="42"/>
      <c r="F28" s="42"/>
      <c r="G28" s="13">
        <f t="shared" ref="G28:G31" si="3">IF(ISBLANK(B28),0,20)</f>
        <v>0</v>
      </c>
    </row>
    <row r="29" spans="1:7" x14ac:dyDescent="0.25">
      <c r="A29" s="9" t="s">
        <v>123</v>
      </c>
      <c r="B29" s="42"/>
      <c r="C29" s="42"/>
      <c r="D29" s="42"/>
      <c r="E29" s="42"/>
      <c r="F29" s="42"/>
      <c r="G29" s="13">
        <f t="shared" si="3"/>
        <v>0</v>
      </c>
    </row>
    <row r="30" spans="1:7" x14ac:dyDescent="0.25">
      <c r="A30" s="9" t="s">
        <v>124</v>
      </c>
      <c r="B30" s="42"/>
      <c r="C30" s="42"/>
      <c r="D30" s="42"/>
      <c r="E30" s="42"/>
      <c r="F30" s="42"/>
      <c r="G30" s="13">
        <f t="shared" si="3"/>
        <v>0</v>
      </c>
    </row>
    <row r="31" spans="1:7" x14ac:dyDescent="0.25">
      <c r="A31" s="9" t="s">
        <v>125</v>
      </c>
      <c r="B31" s="42"/>
      <c r="C31" s="42"/>
      <c r="D31" s="42"/>
      <c r="E31" s="42"/>
      <c r="F31" s="42"/>
      <c r="G31" s="13">
        <f t="shared" si="3"/>
        <v>0</v>
      </c>
    </row>
    <row r="32" spans="1:7" ht="16.5" thickBot="1" x14ac:dyDescent="0.3"/>
    <row r="33" spans="1:7" ht="16.5" thickBot="1" x14ac:dyDescent="0.3">
      <c r="A33" s="11" t="s">
        <v>171</v>
      </c>
      <c r="B33" s="12" t="s">
        <v>91</v>
      </c>
      <c r="C33" s="114" t="s">
        <v>219</v>
      </c>
      <c r="D33" s="115"/>
    </row>
    <row r="34" spans="1:7" x14ac:dyDescent="0.25">
      <c r="B34" s="10" t="s">
        <v>131</v>
      </c>
      <c r="G34" s="8" t="s">
        <v>117</v>
      </c>
    </row>
    <row r="35" spans="1:7" x14ac:dyDescent="0.25">
      <c r="A35" s="9" t="s">
        <v>121</v>
      </c>
      <c r="B35" s="42"/>
      <c r="G35" s="13">
        <f>IF(ISBLANK(B35),0,8)</f>
        <v>0</v>
      </c>
    </row>
    <row r="36" spans="1:7" x14ac:dyDescent="0.25">
      <c r="A36" s="9" t="s">
        <v>122</v>
      </c>
      <c r="B36" s="42"/>
      <c r="G36" s="13">
        <f t="shared" ref="G36:G39" si="4">IF(ISBLANK(B36),0,8)</f>
        <v>0</v>
      </c>
    </row>
    <row r="37" spans="1:7" x14ac:dyDescent="0.25">
      <c r="A37" s="9" t="s">
        <v>123</v>
      </c>
      <c r="B37" s="42"/>
      <c r="G37" s="13">
        <f t="shared" si="4"/>
        <v>0</v>
      </c>
    </row>
    <row r="38" spans="1:7" x14ac:dyDescent="0.25">
      <c r="A38" s="9" t="s">
        <v>124</v>
      </c>
      <c r="B38" s="42"/>
      <c r="G38" s="13">
        <f t="shared" si="4"/>
        <v>0</v>
      </c>
    </row>
    <row r="39" spans="1:7" x14ac:dyDescent="0.25">
      <c r="A39" s="9" t="s">
        <v>125</v>
      </c>
      <c r="B39" s="42"/>
      <c r="G39" s="13">
        <f t="shared" si="4"/>
        <v>0</v>
      </c>
    </row>
    <row r="40" spans="1:7" ht="16.5" thickBot="1" x14ac:dyDescent="0.3"/>
    <row r="41" spans="1:7" ht="16.5" thickBot="1" x14ac:dyDescent="0.3">
      <c r="A41" s="11" t="s">
        <v>172</v>
      </c>
      <c r="B41" s="12" t="s">
        <v>168</v>
      </c>
      <c r="C41" s="114" t="s">
        <v>219</v>
      </c>
      <c r="D41" s="115"/>
    </row>
    <row r="42" spans="1:7" x14ac:dyDescent="0.25">
      <c r="B42" s="10" t="s">
        <v>131</v>
      </c>
      <c r="G42" s="8" t="s">
        <v>117</v>
      </c>
    </row>
    <row r="43" spans="1:7" x14ac:dyDescent="0.25">
      <c r="A43" s="9" t="s">
        <v>121</v>
      </c>
      <c r="B43" s="42"/>
      <c r="G43" s="13">
        <f>IF(ISBLANK(B43),0,8)</f>
        <v>0</v>
      </c>
    </row>
    <row r="44" spans="1:7" x14ac:dyDescent="0.25">
      <c r="A44" s="9" t="s">
        <v>122</v>
      </c>
      <c r="B44" s="42"/>
      <c r="G44" s="13">
        <f t="shared" ref="G44:G47" si="5">IF(ISBLANK(B44),0,8)</f>
        <v>0</v>
      </c>
    </row>
    <row r="45" spans="1:7" x14ac:dyDescent="0.25">
      <c r="A45" s="9" t="s">
        <v>123</v>
      </c>
      <c r="B45" s="42"/>
      <c r="G45" s="13">
        <f t="shared" si="5"/>
        <v>0</v>
      </c>
    </row>
    <row r="46" spans="1:7" x14ac:dyDescent="0.25">
      <c r="A46" s="9" t="s">
        <v>124</v>
      </c>
      <c r="B46" s="42"/>
      <c r="G46" s="13">
        <f t="shared" si="5"/>
        <v>0</v>
      </c>
    </row>
    <row r="47" spans="1:7" x14ac:dyDescent="0.25">
      <c r="A47" s="9" t="s">
        <v>125</v>
      </c>
      <c r="B47" s="42"/>
      <c r="G47" s="13">
        <f t="shared" si="5"/>
        <v>0</v>
      </c>
    </row>
    <row r="48" spans="1:7" ht="16.5" thickBot="1" x14ac:dyDescent="0.3"/>
    <row r="49" spans="1:7" ht="16.5" thickBot="1" x14ac:dyDescent="0.3">
      <c r="A49" s="11" t="s">
        <v>173</v>
      </c>
      <c r="B49" s="12" t="s">
        <v>97</v>
      </c>
      <c r="C49" s="114" t="s">
        <v>219</v>
      </c>
      <c r="D49" s="115"/>
    </row>
    <row r="50" spans="1:7" x14ac:dyDescent="0.25">
      <c r="B50" s="10" t="s">
        <v>128</v>
      </c>
      <c r="C50" s="8" t="s">
        <v>128</v>
      </c>
      <c r="G50" s="8" t="s">
        <v>117</v>
      </c>
    </row>
    <row r="51" spans="1:7" x14ac:dyDescent="0.25">
      <c r="A51" s="9" t="s">
        <v>121</v>
      </c>
      <c r="B51" s="42"/>
      <c r="C51" s="42"/>
      <c r="G51" s="13">
        <f>IF(ISBLANK(B51),0,15)</f>
        <v>0</v>
      </c>
    </row>
    <row r="52" spans="1:7" x14ac:dyDescent="0.25">
      <c r="A52" s="9" t="s">
        <v>122</v>
      </c>
      <c r="B52" s="42"/>
      <c r="C52" s="42"/>
      <c r="G52" s="13">
        <f t="shared" ref="G52:G55" si="6">IF(ISBLANK(B52),0,15)</f>
        <v>0</v>
      </c>
    </row>
    <row r="53" spans="1:7" x14ac:dyDescent="0.25">
      <c r="A53" s="9" t="s">
        <v>123</v>
      </c>
      <c r="B53" s="42"/>
      <c r="C53" s="42"/>
      <c r="G53" s="13">
        <f t="shared" si="6"/>
        <v>0</v>
      </c>
    </row>
    <row r="54" spans="1:7" x14ac:dyDescent="0.25">
      <c r="A54" s="9" t="s">
        <v>124</v>
      </c>
      <c r="B54" s="42"/>
      <c r="C54" s="42"/>
      <c r="G54" s="13">
        <f t="shared" si="6"/>
        <v>0</v>
      </c>
    </row>
    <row r="55" spans="1:7" x14ac:dyDescent="0.25">
      <c r="A55" s="9" t="s">
        <v>125</v>
      </c>
      <c r="B55" s="42"/>
      <c r="C55" s="42"/>
      <c r="G55" s="13">
        <f t="shared" si="6"/>
        <v>0</v>
      </c>
    </row>
    <row r="56" spans="1:7" ht="16.5" thickBot="1" x14ac:dyDescent="0.3"/>
    <row r="57" spans="1:7" ht="16.5" thickBot="1" x14ac:dyDescent="0.3">
      <c r="A57" s="11" t="s">
        <v>174</v>
      </c>
      <c r="B57" s="20" t="s">
        <v>103</v>
      </c>
      <c r="C57" s="114" t="s">
        <v>219</v>
      </c>
      <c r="D57" s="115"/>
    </row>
    <row r="58" spans="1:7" x14ac:dyDescent="0.25">
      <c r="B58" s="10" t="s">
        <v>131</v>
      </c>
      <c r="C58" s="8" t="s">
        <v>131</v>
      </c>
      <c r="G58" s="8" t="s">
        <v>117</v>
      </c>
    </row>
    <row r="59" spans="1:7" x14ac:dyDescent="0.25">
      <c r="A59" s="9" t="s">
        <v>121</v>
      </c>
      <c r="B59" s="42"/>
      <c r="C59" s="42"/>
      <c r="G59" s="13">
        <f>IF(ISBLANK(B59),0,15)</f>
        <v>0</v>
      </c>
    </row>
    <row r="60" spans="1:7" x14ac:dyDescent="0.25">
      <c r="A60" s="9" t="s">
        <v>122</v>
      </c>
      <c r="B60" s="42"/>
      <c r="C60" s="42"/>
      <c r="G60" s="13">
        <f t="shared" ref="G60:G63" si="7">IF(ISBLANK(B60),0,15)</f>
        <v>0</v>
      </c>
    </row>
    <row r="61" spans="1:7" x14ac:dyDescent="0.25">
      <c r="A61" s="9" t="s">
        <v>123</v>
      </c>
      <c r="B61" s="42"/>
      <c r="C61" s="42"/>
      <c r="G61" s="13">
        <f t="shared" si="7"/>
        <v>0</v>
      </c>
    </row>
    <row r="62" spans="1:7" x14ac:dyDescent="0.25">
      <c r="A62" s="9" t="s">
        <v>124</v>
      </c>
      <c r="B62" s="42"/>
      <c r="C62" s="42"/>
      <c r="G62" s="13">
        <f t="shared" si="7"/>
        <v>0</v>
      </c>
    </row>
    <row r="63" spans="1:7" x14ac:dyDescent="0.25">
      <c r="A63" s="9" t="s">
        <v>125</v>
      </c>
      <c r="B63" s="42"/>
      <c r="C63" s="42"/>
      <c r="G63" s="13">
        <f t="shared" si="7"/>
        <v>0</v>
      </c>
    </row>
    <row r="64" spans="1:7" ht="16.5" thickBot="1" x14ac:dyDescent="0.3"/>
    <row r="65" spans="1:7" ht="16.5" thickBot="1" x14ac:dyDescent="0.3">
      <c r="A65" s="11" t="s">
        <v>184</v>
      </c>
      <c r="B65" s="12" t="s">
        <v>216</v>
      </c>
      <c r="C65" s="57"/>
      <c r="D65" s="114" t="s">
        <v>219</v>
      </c>
      <c r="E65" s="115"/>
    </row>
    <row r="66" spans="1:7" x14ac:dyDescent="0.25">
      <c r="B66" s="10" t="s">
        <v>131</v>
      </c>
      <c r="C66" s="10" t="s">
        <v>128</v>
      </c>
      <c r="G66" s="8" t="s">
        <v>117</v>
      </c>
    </row>
    <row r="67" spans="1:7" x14ac:dyDescent="0.25">
      <c r="A67" s="9" t="s">
        <v>121</v>
      </c>
      <c r="B67" s="42"/>
      <c r="C67" s="42"/>
      <c r="G67" s="13">
        <f>IF(ISBLANK(B67),0,15)</f>
        <v>0</v>
      </c>
    </row>
    <row r="68" spans="1:7" x14ac:dyDescent="0.25">
      <c r="A68" s="9" t="s">
        <v>122</v>
      </c>
      <c r="B68" s="42"/>
      <c r="C68" s="42"/>
      <c r="G68" s="13">
        <f t="shared" ref="G68:G71" si="8">IF(ISBLANK(B68),0,15)</f>
        <v>0</v>
      </c>
    </row>
    <row r="69" spans="1:7" x14ac:dyDescent="0.25">
      <c r="A69" s="9" t="s">
        <v>123</v>
      </c>
      <c r="B69" s="42"/>
      <c r="C69" s="42"/>
      <c r="G69" s="13">
        <f t="shared" si="8"/>
        <v>0</v>
      </c>
    </row>
    <row r="70" spans="1:7" x14ac:dyDescent="0.25">
      <c r="A70" s="9" t="s">
        <v>124</v>
      </c>
      <c r="B70" s="42"/>
      <c r="C70" s="42"/>
      <c r="G70" s="13">
        <f t="shared" si="8"/>
        <v>0</v>
      </c>
    </row>
    <row r="71" spans="1:7" x14ac:dyDescent="0.25">
      <c r="A71" s="9" t="s">
        <v>125</v>
      </c>
      <c r="B71" s="42"/>
      <c r="C71" s="42"/>
      <c r="G71" s="13">
        <f t="shared" si="8"/>
        <v>0</v>
      </c>
    </row>
    <row r="72" spans="1:7" ht="16.5" thickBot="1" x14ac:dyDescent="0.3"/>
    <row r="73" spans="1:7" ht="16.5" thickBot="1" x14ac:dyDescent="0.3">
      <c r="A73" s="11" t="s">
        <v>269</v>
      </c>
      <c r="B73" s="12" t="s">
        <v>175</v>
      </c>
      <c r="C73" s="114" t="s">
        <v>219</v>
      </c>
      <c r="D73" s="115"/>
    </row>
    <row r="74" spans="1:7" x14ac:dyDescent="0.25">
      <c r="B74" s="10" t="s">
        <v>131</v>
      </c>
      <c r="G74" s="8" t="s">
        <v>117</v>
      </c>
    </row>
    <row r="75" spans="1:7" x14ac:dyDescent="0.25">
      <c r="A75" s="9" t="s">
        <v>121</v>
      </c>
      <c r="B75" s="42"/>
      <c r="G75" s="13">
        <f>IF(ISBLANK(B75),0,8)</f>
        <v>0</v>
      </c>
    </row>
    <row r="76" spans="1:7" x14ac:dyDescent="0.25">
      <c r="A76" s="9" t="s">
        <v>122</v>
      </c>
      <c r="B76" s="42"/>
      <c r="G76" s="13">
        <f t="shared" ref="G76:G79" si="9">IF(ISBLANK(B76),0,8)</f>
        <v>0</v>
      </c>
    </row>
    <row r="77" spans="1:7" x14ac:dyDescent="0.25">
      <c r="A77" s="9" t="s">
        <v>123</v>
      </c>
      <c r="B77" s="42"/>
      <c r="G77" s="13">
        <f t="shared" si="9"/>
        <v>0</v>
      </c>
    </row>
    <row r="78" spans="1:7" x14ac:dyDescent="0.25">
      <c r="A78" s="9" t="s">
        <v>124</v>
      </c>
      <c r="B78" s="42"/>
      <c r="G78" s="13">
        <f t="shared" si="9"/>
        <v>0</v>
      </c>
    </row>
    <row r="79" spans="1:7" x14ac:dyDescent="0.25">
      <c r="A79" s="9" t="s">
        <v>125</v>
      </c>
      <c r="B79" s="42"/>
      <c r="G79" s="13">
        <f t="shared" si="9"/>
        <v>0</v>
      </c>
    </row>
    <row r="80" spans="1:7" ht="16.5" thickBot="1" x14ac:dyDescent="0.3">
      <c r="A80" s="16"/>
      <c r="G80" s="17"/>
    </row>
    <row r="81" spans="1:7" ht="16.5" thickBot="1" x14ac:dyDescent="0.3">
      <c r="A81" s="11" t="s">
        <v>270</v>
      </c>
      <c r="B81" s="12" t="s">
        <v>255</v>
      </c>
      <c r="C81" s="114" t="s">
        <v>219</v>
      </c>
      <c r="D81" s="115"/>
    </row>
    <row r="82" spans="1:7" x14ac:dyDescent="0.25">
      <c r="B82" s="10" t="s">
        <v>131</v>
      </c>
      <c r="G82" s="8" t="s">
        <v>117</v>
      </c>
    </row>
    <row r="83" spans="1:7" x14ac:dyDescent="0.25">
      <c r="A83" s="9" t="s">
        <v>121</v>
      </c>
      <c r="B83" s="42"/>
      <c r="G83" s="13">
        <f>IF(ISBLANK(B83),0,8)</f>
        <v>0</v>
      </c>
    </row>
    <row r="84" spans="1:7" x14ac:dyDescent="0.25">
      <c r="A84" s="9" t="s">
        <v>122</v>
      </c>
      <c r="B84" s="42"/>
      <c r="G84" s="13">
        <f t="shared" ref="G84:G87" si="10">IF(ISBLANK(B84),0,8)</f>
        <v>0</v>
      </c>
    </row>
    <row r="85" spans="1:7" x14ac:dyDescent="0.25">
      <c r="A85" s="9" t="s">
        <v>123</v>
      </c>
      <c r="B85" s="42"/>
      <c r="G85" s="13">
        <f t="shared" si="10"/>
        <v>0</v>
      </c>
    </row>
    <row r="86" spans="1:7" x14ac:dyDescent="0.25">
      <c r="A86" s="9" t="s">
        <v>124</v>
      </c>
      <c r="B86" s="42"/>
      <c r="G86" s="13">
        <f t="shared" si="10"/>
        <v>0</v>
      </c>
    </row>
    <row r="87" spans="1:7" x14ac:dyDescent="0.25">
      <c r="A87" s="9" t="s">
        <v>125</v>
      </c>
      <c r="B87" s="42"/>
      <c r="G87" s="13">
        <f t="shared" si="10"/>
        <v>0</v>
      </c>
    </row>
    <row r="88" spans="1:7" ht="16.5" thickBot="1" x14ac:dyDescent="0.3">
      <c r="A88" s="16"/>
      <c r="B88" s="62"/>
      <c r="G88" s="17"/>
    </row>
    <row r="89" spans="1:7" ht="16.5" thickBot="1" x14ac:dyDescent="0.3">
      <c r="A89" s="11" t="s">
        <v>271</v>
      </c>
      <c r="B89" s="12" t="s">
        <v>109</v>
      </c>
      <c r="C89" s="114" t="s">
        <v>219</v>
      </c>
      <c r="D89" s="115"/>
    </row>
    <row r="90" spans="1:7" x14ac:dyDescent="0.25">
      <c r="B90" s="10" t="s">
        <v>131</v>
      </c>
      <c r="G90" s="8" t="s">
        <v>117</v>
      </c>
    </row>
    <row r="91" spans="1:7" x14ac:dyDescent="0.25">
      <c r="A91" s="9" t="s">
        <v>121</v>
      </c>
      <c r="B91" s="42"/>
      <c r="G91" s="13">
        <f>IF(ISBLANK(B91),0,8)</f>
        <v>0</v>
      </c>
    </row>
    <row r="92" spans="1:7" x14ac:dyDescent="0.25">
      <c r="A92" s="9" t="s">
        <v>122</v>
      </c>
      <c r="B92" s="42"/>
      <c r="G92" s="13">
        <f t="shared" ref="G92:G95" si="11">IF(ISBLANK(B92),0,8)</f>
        <v>0</v>
      </c>
    </row>
    <row r="93" spans="1:7" x14ac:dyDescent="0.25">
      <c r="A93" s="9" t="s">
        <v>123</v>
      </c>
      <c r="B93" s="42"/>
      <c r="G93" s="13">
        <f t="shared" si="11"/>
        <v>0</v>
      </c>
    </row>
    <row r="94" spans="1:7" x14ac:dyDescent="0.25">
      <c r="A94" s="9" t="s">
        <v>124</v>
      </c>
      <c r="B94" s="42"/>
      <c r="G94" s="13">
        <f t="shared" si="11"/>
        <v>0</v>
      </c>
    </row>
    <row r="95" spans="1:7" x14ac:dyDescent="0.25">
      <c r="A95" s="9" t="s">
        <v>125</v>
      </c>
      <c r="B95" s="42"/>
      <c r="G95" s="13">
        <f t="shared" si="11"/>
        <v>0</v>
      </c>
    </row>
    <row r="96" spans="1:7" ht="16.5" thickBot="1" x14ac:dyDescent="0.3">
      <c r="A96" s="16"/>
      <c r="B96" s="62"/>
      <c r="G96" s="17"/>
    </row>
    <row r="97" spans="1:7" ht="16.5" thickBot="1" x14ac:dyDescent="0.3">
      <c r="A97" s="11" t="s">
        <v>272</v>
      </c>
      <c r="B97" s="12" t="s">
        <v>112</v>
      </c>
      <c r="C97" s="114" t="s">
        <v>219</v>
      </c>
      <c r="D97" s="115"/>
    </row>
    <row r="98" spans="1:7" x14ac:dyDescent="0.25">
      <c r="B98" s="10" t="s">
        <v>128</v>
      </c>
      <c r="C98" s="8" t="s">
        <v>128</v>
      </c>
      <c r="D98" s="8" t="s">
        <v>128</v>
      </c>
      <c r="E98" s="8" t="s">
        <v>128</v>
      </c>
      <c r="F98" s="8" t="s">
        <v>116</v>
      </c>
      <c r="G98" s="8" t="s">
        <v>117</v>
      </c>
    </row>
    <row r="99" spans="1:7" x14ac:dyDescent="0.25">
      <c r="A99" s="106" t="s">
        <v>121</v>
      </c>
      <c r="B99" s="42"/>
      <c r="C99" s="42"/>
      <c r="D99" s="42"/>
      <c r="E99" s="42"/>
      <c r="F99" s="8" t="s">
        <v>139</v>
      </c>
      <c r="G99" s="108">
        <f>IF(ISBLANK(B99),0,30)</f>
        <v>0</v>
      </c>
    </row>
    <row r="100" spans="1:7" x14ac:dyDescent="0.25">
      <c r="A100" s="107"/>
      <c r="B100" s="42"/>
      <c r="C100" s="42"/>
      <c r="D100" s="42"/>
      <c r="E100" s="42"/>
      <c r="F100" s="42"/>
      <c r="G100" s="109"/>
    </row>
    <row r="101" spans="1:7" x14ac:dyDescent="0.25">
      <c r="A101" s="106" t="s">
        <v>122</v>
      </c>
      <c r="B101" s="42"/>
      <c r="C101" s="42"/>
      <c r="D101" s="42"/>
      <c r="E101" s="42"/>
      <c r="F101" s="8" t="s">
        <v>139</v>
      </c>
      <c r="G101" s="108">
        <f t="shared" ref="G101" si="12">IF(ISBLANK(B101),0,30)</f>
        <v>0</v>
      </c>
    </row>
    <row r="102" spans="1:7" x14ac:dyDescent="0.25">
      <c r="A102" s="107"/>
      <c r="B102" s="42"/>
      <c r="C102" s="42"/>
      <c r="D102" s="42"/>
      <c r="E102" s="42"/>
      <c r="F102" s="42"/>
      <c r="G102" s="109"/>
    </row>
    <row r="103" spans="1:7" x14ac:dyDescent="0.25">
      <c r="A103" s="106" t="s">
        <v>123</v>
      </c>
      <c r="B103" s="42"/>
      <c r="C103" s="42"/>
      <c r="D103" s="42"/>
      <c r="E103" s="42"/>
      <c r="F103" s="8" t="s">
        <v>139</v>
      </c>
      <c r="G103" s="108">
        <f t="shared" ref="G103" si="13">IF(ISBLANK(B103),0,30)</f>
        <v>0</v>
      </c>
    </row>
    <row r="104" spans="1:7" x14ac:dyDescent="0.25">
      <c r="A104" s="107"/>
      <c r="B104" s="42"/>
      <c r="C104" s="42"/>
      <c r="D104" s="42"/>
      <c r="E104" s="42"/>
      <c r="F104" s="42"/>
      <c r="G104" s="109"/>
    </row>
    <row r="107" spans="1:7" ht="21" thickBot="1" x14ac:dyDescent="0.35">
      <c r="C107" s="110" t="s">
        <v>273</v>
      </c>
      <c r="D107" s="110"/>
      <c r="E107" s="110"/>
      <c r="F107" s="15"/>
      <c r="G107" s="22">
        <f>SUM(G3:G7,G11:G15,G19:G23,G27:G31,G35:G39,G43:G47,G51:G55,G59:G63,G67:G71,G75:G79,G83:G87,G91:G95,G99:G104)</f>
        <v>0</v>
      </c>
    </row>
    <row r="108" spans="1:7" ht="16.5" thickTop="1" x14ac:dyDescent="0.25"/>
  </sheetData>
  <sheetProtection algorithmName="SHA-512" hashValue="Mf+/1H5b9DNELf2DHjmn2yD9hEfn2Uu/7G8uKTl4g+WUQyvd5LXPSSlOwta1+ScyNN1O4idhlesicSPDe+8g2g==" saltValue="2pdom/Y3UmwuUJbzZ8CzDA==" spinCount="100000" sheet="1" formatCells="0" formatColumns="0" formatRows="0" insertColumns="0" insertRows="0" insertHyperlinks="0" deleteColumns="0" deleteRows="0" sort="0" autoFilter="0" pivotTables="0"/>
  <mergeCells count="20">
    <mergeCell ref="C97:D97"/>
    <mergeCell ref="C57:D57"/>
    <mergeCell ref="D65:E65"/>
    <mergeCell ref="C107:E107"/>
    <mergeCell ref="A99:A100"/>
    <mergeCell ref="G99:G100"/>
    <mergeCell ref="A101:A102"/>
    <mergeCell ref="G101:G102"/>
    <mergeCell ref="A103:A104"/>
    <mergeCell ref="G103:G104"/>
    <mergeCell ref="C73:D73"/>
    <mergeCell ref="C81:D81"/>
    <mergeCell ref="C17:D17"/>
    <mergeCell ref="C89:D89"/>
    <mergeCell ref="C1:D1"/>
    <mergeCell ref="C9:D9"/>
    <mergeCell ref="C25:D25"/>
    <mergeCell ref="C33:D33"/>
    <mergeCell ref="C41:D41"/>
    <mergeCell ref="C49:D49"/>
  </mergeCells>
  <pageMargins left="0.7" right="0.7" top="0.78740157499999996" bottom="0.44791666666666669" header="0.3" footer="0.3"/>
  <pageSetup paperSize="9" orientation="landscape" r:id="rId1"/>
  <headerFooter>
    <oddHeader>&amp;C&amp;"Arial Narrow,Fett"&amp;12&amp;UMeldungen zu Block IV Re. 34- 46
zur 71. Ruderregatta am Rohrwall am 04.10.2025&amp;R&amp;"Arial Narrow,Standard"&amp;12Seite &amp;P von &amp;N
Stand: 17.07.2025, 17.00 Uhr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6</vt:i4>
      </vt:variant>
    </vt:vector>
  </HeadingPairs>
  <TitlesOfParts>
    <vt:vector size="6" baseType="lpstr">
      <vt:lpstr>Ausschreibung</vt:lpstr>
      <vt:lpstr>Meldegeldübersicht</vt:lpstr>
      <vt:lpstr>BLOCK I Re. 1- 7, A, 8- 11</vt:lpstr>
      <vt:lpstr>BLOCK II Re. 12- 23</vt:lpstr>
      <vt:lpstr>BLOCK III Re. B, 24- 33</vt:lpstr>
      <vt:lpstr>BLOCK IV Re. 34- 46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Fabian</dc:creator>
  <cp:lastModifiedBy>Fabian</cp:lastModifiedBy>
  <cp:lastPrinted>2025-07-16T15:51:18Z</cp:lastPrinted>
  <dcterms:created xsi:type="dcterms:W3CDTF">2022-07-31T09:23:36Z</dcterms:created>
  <dcterms:modified xsi:type="dcterms:W3CDTF">2025-07-16T16:03:43Z</dcterms:modified>
</cp:coreProperties>
</file>